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9040" windowHeight="15840" activeTab="0"/>
  </bookViews>
  <sheets>
    <sheet name="特例措置" sheetId="1" r:id="rId1"/>
  </sheets>
  <definedNames>
    <definedName name="_xlnm.Print_Area" localSheetId="0">'特例措置'!$A$1:$AI$36</definedName>
  </definedNames>
  <calcPr fullCalcOnLoad="1"/>
</workbook>
</file>

<file path=xl/sharedStrings.xml><?xml version="1.0" encoding="utf-8"?>
<sst xmlns="http://schemas.openxmlformats.org/spreadsheetml/2006/main" count="102" uniqueCount="90">
  <si>
    <t>基礎工事</t>
  </si>
  <si>
    <t>申請日</t>
  </si>
  <si>
    <t>年</t>
  </si>
  <si>
    <t>月</t>
  </si>
  <si>
    <t>日</t>
  </si>
  <si>
    <t>一般社団法人次世代自動車振興センター</t>
  </si>
  <si>
    <t>代表理事　殿</t>
  </si>
  <si>
    <t>（申請者）</t>
  </si>
  <si>
    <t>住所〒</t>
  </si>
  <si>
    <t>（手続代行者）</t>
  </si>
  <si>
    <t>令和</t>
  </si>
  <si>
    <t>据付工事</t>
  </si>
  <si>
    <t>電気配線工事</t>
  </si>
  <si>
    <t>配管工事</t>
  </si>
  <si>
    <t>ブレーカー設置工事</t>
  </si>
  <si>
    <t>A</t>
  </si>
  <si>
    <t>B</t>
  </si>
  <si>
    <t>C</t>
  </si>
  <si>
    <t>D</t>
  </si>
  <si>
    <t>開閉器盤設置工事</t>
  </si>
  <si>
    <t>工事項目</t>
  </si>
  <si>
    <t>現場打ち　コンクリート</t>
  </si>
  <si>
    <t>有無</t>
  </si>
  <si>
    <t>基礎種類</t>
  </si>
  <si>
    <t>氏名</t>
  </si>
  <si>
    <t>工事費（材工込）</t>
  </si>
  <si>
    <t>本体搬入費</t>
  </si>
  <si>
    <t>切替開閉器設置工事</t>
  </si>
  <si>
    <t>雑材・消耗品、養生費</t>
  </si>
  <si>
    <t>図面作成費</t>
  </si>
  <si>
    <t>レイアウト検討費</t>
  </si>
  <si>
    <t>【基礎・据付工事】</t>
  </si>
  <si>
    <t>【電気配線工事】</t>
  </si>
  <si>
    <t>【小屋設置工事】</t>
  </si>
  <si>
    <t>小屋設置工事</t>
  </si>
  <si>
    <t>離島への運搬費</t>
  </si>
  <si>
    <t>電力会社協議費</t>
  </si>
  <si>
    <t>　Ｖ２Ｈ充放電設備等設置工事を申告するにあたり、以下の要件を満たしていることを誓約します。</t>
  </si>
  <si>
    <t>Ｖ２Ｈ充放電設備メーカーが「取付け作業指示書」等で指示するＶ２Ｈ充放電設備等本体の基礎サイズの仕様を満たしています。</t>
  </si>
  <si>
    <t>Ｖ２Ｈ充放電設備本体等の性能を担保するブレーカー・切替開閉器を設置します。</t>
  </si>
  <si>
    <t>Ｖ２Ｈ充放電設備メーカーが「取付け作業指示書」等で指示するケーブルの仕様を満たしています。</t>
  </si>
  <si>
    <t>小屋の本体は、既製品を設置します。建ぺい率等の確認は申請者の責任の下、申請前に行いました。</t>
  </si>
  <si>
    <t>No</t>
  </si>
  <si>
    <t>　私（申請者）は、一般社団法人次世代自動車振興センターに提出する請求書に以下の工事項目が計上されていることを申告します。</t>
  </si>
  <si>
    <t>会社名</t>
  </si>
  <si>
    <t>　 その他工事費</t>
  </si>
  <si>
    <t>ウ. 補助交付上限額</t>
  </si>
  <si>
    <t>エ. 設置工事
　　　　補助金申請額</t>
  </si>
  <si>
    <t>令和２年度第３次補正予算クリーンエネルギー自動車導入事業費補助金及び令和２年度二酸化炭素排出抑制対策事業費等補助金</t>
  </si>
  <si>
    <t>担当者名</t>
  </si>
  <si>
    <t>▽</t>
  </si>
  <si>
    <t>種類</t>
  </si>
  <si>
    <t>基礎なし、アンカー固定のみ</t>
  </si>
  <si>
    <t>簡易ブロック　2列</t>
  </si>
  <si>
    <t>【ブレーカー・切替開閉器設置工事】</t>
  </si>
  <si>
    <t>簡易ブロック　フラットタイプ</t>
  </si>
  <si>
    <t>イ. 補助対象工事費</t>
  </si>
  <si>
    <t>ア. 工事項目別
　　　　補助額の合計</t>
  </si>
  <si>
    <t>請求書</t>
  </si>
  <si>
    <t>千円</t>
  </si>
  <si>
    <t>工事申告書（特例措置による申請）</t>
  </si>
  <si>
    <t>　 請求書合計（税抜）</t>
  </si>
  <si>
    <t>NO</t>
  </si>
  <si>
    <t>整合性チェック結果</t>
  </si>
  <si>
    <t>基礎種類チェック結果</t>
  </si>
  <si>
    <t>基礎種類</t>
  </si>
  <si>
    <t>✔</t>
  </si>
  <si>
    <t>見積書チェック結果</t>
  </si>
  <si>
    <t>イ. 工事項目別
　　　　補助額の合計</t>
  </si>
  <si>
    <t>No</t>
  </si>
  <si>
    <t>A</t>
  </si>
  <si>
    <t>B</t>
  </si>
  <si>
    <t>C</t>
  </si>
  <si>
    <t>D</t>
  </si>
  <si>
    <t>基礎工事</t>
  </si>
  <si>
    <t>据付工事</t>
  </si>
  <si>
    <t>本体搬入費</t>
  </si>
  <si>
    <t>電気配線工事</t>
  </si>
  <si>
    <t>配管工事</t>
  </si>
  <si>
    <t>ブレーカー工事</t>
  </si>
  <si>
    <t>切替開閉器工事</t>
  </si>
  <si>
    <t>開閉器盤設置工事</t>
  </si>
  <si>
    <t>雑材・消耗品、養生費</t>
  </si>
  <si>
    <t>レイアウト検討費</t>
  </si>
  <si>
    <t>電力会社協議費</t>
  </si>
  <si>
    <t>小屋設置工事</t>
  </si>
  <si>
    <t>離島への運搬費</t>
  </si>
  <si>
    <t>図面作成費</t>
  </si>
  <si>
    <t>▽</t>
  </si>
  <si>
    <t>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</si>
</sst>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Calibri"/>
      <family val="3"/>
    </font>
    <font>
      <sz val="10"/>
      <color indexed="8"/>
      <name val="Meiryo UI"/>
      <family val="3"/>
    </font>
    <font>
      <sz val="6"/>
      <name val="游ゴシック"/>
      <family val="3"/>
    </font>
    <font>
      <sz val="11"/>
      <name val="ＭＳ Ｐ明朝"/>
      <family val="1"/>
    </font>
    <font>
      <sz val="6"/>
      <name val="ＭＳ Ｐ明朝"/>
      <family val="1"/>
    </font>
    <font>
      <sz val="10"/>
      <name val="ＭＳ 明朝"/>
      <family val="1"/>
    </font>
    <font>
      <sz val="9"/>
      <name val="ＭＳ 明朝"/>
      <family val="1"/>
    </font>
    <font>
      <sz val="11"/>
      <color indexed="8"/>
      <name val="游ゴシック"/>
      <family val="3"/>
    </font>
    <font>
      <sz val="10"/>
      <color indexed="9"/>
      <name val="Meiryo UI"/>
      <family val="3"/>
    </font>
    <font>
      <sz val="18"/>
      <color indexed="54"/>
      <name val="游ゴシック Light"/>
      <family val="3"/>
    </font>
    <font>
      <b/>
      <sz val="10"/>
      <color indexed="9"/>
      <name val="Meiryo UI"/>
      <family val="3"/>
    </font>
    <font>
      <sz val="10"/>
      <color indexed="60"/>
      <name val="Meiryo UI"/>
      <family val="3"/>
    </font>
    <font>
      <u val="single"/>
      <sz val="11"/>
      <color indexed="30"/>
      <name val="游ゴシック"/>
      <family val="3"/>
    </font>
    <font>
      <sz val="10"/>
      <color indexed="52"/>
      <name val="Meiryo UI"/>
      <family val="3"/>
    </font>
    <font>
      <sz val="10"/>
      <color indexed="20"/>
      <name val="Meiryo UI"/>
      <family val="3"/>
    </font>
    <font>
      <b/>
      <sz val="10"/>
      <color indexed="52"/>
      <name val="Meiryo UI"/>
      <family val="3"/>
    </font>
    <font>
      <sz val="10"/>
      <color indexed="10"/>
      <name val="Meiryo UI"/>
      <family val="3"/>
    </font>
    <font>
      <b/>
      <sz val="15"/>
      <color indexed="54"/>
      <name val="Meiryo UI"/>
      <family val="3"/>
    </font>
    <font>
      <b/>
      <sz val="13"/>
      <color indexed="54"/>
      <name val="Meiryo UI"/>
      <family val="3"/>
    </font>
    <font>
      <b/>
      <sz val="11"/>
      <color indexed="54"/>
      <name val="Meiryo UI"/>
      <family val="3"/>
    </font>
    <font>
      <b/>
      <sz val="10"/>
      <color indexed="8"/>
      <name val="Meiryo UI"/>
      <family val="3"/>
    </font>
    <font>
      <b/>
      <sz val="10"/>
      <color indexed="63"/>
      <name val="Meiryo UI"/>
      <family val="3"/>
    </font>
    <font>
      <i/>
      <sz val="10"/>
      <color indexed="23"/>
      <name val="Meiryo UI"/>
      <family val="3"/>
    </font>
    <font>
      <sz val="10"/>
      <color indexed="62"/>
      <name val="Meiryo UI"/>
      <family val="3"/>
    </font>
    <font>
      <sz val="12"/>
      <color indexed="8"/>
      <name val="ＭＳ Ｐ明朝"/>
      <family val="1"/>
    </font>
    <font>
      <u val="single"/>
      <sz val="11"/>
      <color indexed="25"/>
      <name val="游ゴシック"/>
      <family val="3"/>
    </font>
    <font>
      <sz val="10"/>
      <color indexed="17"/>
      <name val="Meiryo UI"/>
      <family val="3"/>
    </font>
    <font>
      <sz val="10"/>
      <color indexed="8"/>
      <name val="ＭＳ 明朝"/>
      <family val="1"/>
    </font>
    <font>
      <sz val="10"/>
      <color indexed="8"/>
      <name val="ＭＳ Ｐ明朝"/>
      <family val="1"/>
    </font>
    <font>
      <sz val="12"/>
      <color indexed="8"/>
      <name val="ＭＳ 明朝"/>
      <family val="1"/>
    </font>
    <font>
      <sz val="11"/>
      <color indexed="8"/>
      <name val="ＭＳ 明朝"/>
      <family val="1"/>
    </font>
    <font>
      <sz val="10.5"/>
      <color indexed="8"/>
      <name val="ＭＳ 明朝"/>
      <family val="1"/>
    </font>
    <font>
      <sz val="8"/>
      <color indexed="8"/>
      <name val="ＭＳ 明朝"/>
      <family val="1"/>
    </font>
    <font>
      <sz val="9"/>
      <color indexed="8"/>
      <name val="ＭＳ Ｐ明朝"/>
      <family val="1"/>
    </font>
    <font>
      <sz val="12"/>
      <color indexed="8"/>
      <name val="ＭＳ Ｐゴシック"/>
      <family val="3"/>
    </font>
    <font>
      <sz val="11"/>
      <color indexed="10"/>
      <name val="ＭＳ Ｐ明朝"/>
      <family val="1"/>
    </font>
    <font>
      <sz val="11"/>
      <color indexed="8"/>
      <name val="ＭＳ Ｐ明朝"/>
      <family val="1"/>
    </font>
    <font>
      <sz val="16"/>
      <color indexed="8"/>
      <name val="ＭＳ Ｐゴシック"/>
      <family val="3"/>
    </font>
    <font>
      <sz val="8"/>
      <color indexed="8"/>
      <name val="ＭＳ Ｐ明朝"/>
      <family val="1"/>
    </font>
    <font>
      <sz val="9"/>
      <color indexed="8"/>
      <name val="ＭＳ 明朝"/>
      <family val="1"/>
    </font>
    <font>
      <sz val="9"/>
      <name val="Meiryo UI"/>
      <family val="3"/>
    </font>
    <font>
      <sz val="10"/>
      <color theme="1"/>
      <name val="Meiryo UI"/>
      <family val="3"/>
    </font>
    <font>
      <sz val="10"/>
      <color theme="0"/>
      <name val="Meiryo UI"/>
      <family val="3"/>
    </font>
    <font>
      <sz val="18"/>
      <color theme="3"/>
      <name val="Calibri Light"/>
      <family val="3"/>
    </font>
    <font>
      <b/>
      <sz val="10"/>
      <color theme="0"/>
      <name val="Meiryo UI"/>
      <family val="3"/>
    </font>
    <font>
      <sz val="10"/>
      <color rgb="FF9C5700"/>
      <name val="Meiryo UI"/>
      <family val="3"/>
    </font>
    <font>
      <u val="single"/>
      <sz val="11"/>
      <color theme="10"/>
      <name val="Calibri"/>
      <family val="3"/>
    </font>
    <font>
      <sz val="10"/>
      <color rgb="FFFA7D00"/>
      <name val="Meiryo UI"/>
      <family val="3"/>
    </font>
    <font>
      <sz val="10"/>
      <color rgb="FF9C0006"/>
      <name val="Meiryo UI"/>
      <family val="3"/>
    </font>
    <font>
      <b/>
      <sz val="10"/>
      <color rgb="FFFA7D00"/>
      <name val="Meiryo UI"/>
      <family val="3"/>
    </font>
    <font>
      <sz val="10"/>
      <color rgb="FFFF0000"/>
      <name val="Meiryo UI"/>
      <family val="3"/>
    </font>
    <font>
      <b/>
      <sz val="15"/>
      <color theme="3"/>
      <name val="Meiryo UI"/>
      <family val="3"/>
    </font>
    <font>
      <b/>
      <sz val="13"/>
      <color theme="3"/>
      <name val="Meiryo UI"/>
      <family val="3"/>
    </font>
    <font>
      <b/>
      <sz val="11"/>
      <color theme="3"/>
      <name val="Meiryo UI"/>
      <family val="3"/>
    </font>
    <font>
      <b/>
      <sz val="10"/>
      <color theme="1"/>
      <name val="Meiryo UI"/>
      <family val="3"/>
    </font>
    <font>
      <b/>
      <sz val="10"/>
      <color rgb="FF3F3F3F"/>
      <name val="Meiryo UI"/>
      <family val="3"/>
    </font>
    <font>
      <i/>
      <sz val="10"/>
      <color rgb="FF7F7F7F"/>
      <name val="Meiryo UI"/>
      <family val="3"/>
    </font>
    <font>
      <sz val="10"/>
      <color rgb="FF3F3F76"/>
      <name val="Meiryo UI"/>
      <family val="3"/>
    </font>
    <font>
      <sz val="12"/>
      <color theme="1"/>
      <name val="ＭＳ Ｐ明朝"/>
      <family val="1"/>
    </font>
    <font>
      <u val="single"/>
      <sz val="11"/>
      <color theme="11"/>
      <name val="Calibri"/>
      <family val="3"/>
    </font>
    <font>
      <sz val="10"/>
      <color rgb="FF006100"/>
      <name val="Meiryo UI"/>
      <family val="3"/>
    </font>
    <font>
      <sz val="10"/>
      <color theme="1"/>
      <name val="ＭＳ 明朝"/>
      <family val="1"/>
    </font>
    <font>
      <sz val="10"/>
      <color theme="1"/>
      <name val="ＭＳ Ｐ明朝"/>
      <family val="1"/>
    </font>
    <font>
      <sz val="12"/>
      <color theme="1"/>
      <name val="ＭＳ 明朝"/>
      <family val="1"/>
    </font>
    <font>
      <sz val="11"/>
      <color theme="1"/>
      <name val="ＭＳ 明朝"/>
      <family val="1"/>
    </font>
    <font>
      <sz val="10.5"/>
      <color theme="1"/>
      <name val="ＭＳ 明朝"/>
      <family val="1"/>
    </font>
    <font>
      <sz val="8"/>
      <color theme="1"/>
      <name val="ＭＳ 明朝"/>
      <family val="1"/>
    </font>
    <font>
      <sz val="9"/>
      <color theme="1"/>
      <name val="ＭＳ Ｐ明朝"/>
      <family val="1"/>
    </font>
    <font>
      <sz val="16"/>
      <color theme="1"/>
      <name val="ＭＳ Ｐゴシック"/>
      <family val="3"/>
    </font>
    <font>
      <sz val="11"/>
      <color rgb="FFFF0000"/>
      <name val="ＭＳ Ｐ明朝"/>
      <family val="1"/>
    </font>
    <font>
      <sz val="9"/>
      <color theme="1"/>
      <name val="ＭＳ 明朝"/>
      <family val="1"/>
    </font>
    <font>
      <sz val="8"/>
      <color theme="1"/>
      <name val="ＭＳ Ｐ明朝"/>
      <family val="1"/>
    </font>
    <font>
      <sz val="12"/>
      <color theme="1"/>
      <name val="ＭＳ Ｐゴシック"/>
      <family val="3"/>
    </font>
    <font>
      <sz val="11"/>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
      <patternFill patternType="solid">
        <fgColor rgb="FFCCFFCC"/>
        <bgColor indexed="64"/>
      </patternFill>
    </fill>
    <fill>
      <patternFill patternType="solid">
        <fgColor rgb="FFCCEC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right/>
      <top style="thin"/>
      <bottom/>
    </border>
    <border>
      <left style="hair"/>
      <right/>
      <top style="hair"/>
      <bottom style="hair"/>
    </border>
    <border>
      <left/>
      <right/>
      <top/>
      <bottom style="thin"/>
    </border>
    <border>
      <left style="thin"/>
      <right style="thin"/>
      <top style="thin"/>
      <bottom style="thin"/>
    </border>
    <border>
      <left style="hair"/>
      <right/>
      <top style="thin"/>
      <bottom style="thin"/>
    </border>
    <border>
      <left/>
      <right/>
      <top style="thin"/>
      <bottom style="thin"/>
    </border>
    <border>
      <left/>
      <right style="hair"/>
      <top style="thin"/>
      <bottom style="thin"/>
    </border>
    <border>
      <left/>
      <right style="thin"/>
      <top style="thin"/>
      <bottom style="thin"/>
    </border>
    <border>
      <left style="thin"/>
      <right/>
      <top style="thin"/>
      <bottom style="thin"/>
    </border>
    <border>
      <left style="hair"/>
      <right/>
      <top style="hair"/>
      <bottom/>
    </border>
    <border>
      <left/>
      <right/>
      <top style="hair"/>
      <bottom/>
    </border>
    <border>
      <left style="hair"/>
      <right/>
      <top/>
      <bottom style="hair"/>
    </border>
    <border>
      <left/>
      <right/>
      <top/>
      <bottom style="hair"/>
    </border>
    <border>
      <left/>
      <right style="hair"/>
      <top style="hair"/>
      <bottom/>
    </border>
    <border>
      <left/>
      <right style="hair"/>
      <top/>
      <bottom style="hair"/>
    </border>
    <border>
      <left/>
      <right style="thin"/>
      <top style="hair"/>
      <bottom/>
    </border>
    <border>
      <left/>
      <right style="thin"/>
      <top/>
      <bottom/>
    </border>
    <border>
      <left/>
      <right/>
      <top style="hair"/>
      <bottom style="hair"/>
    </border>
    <border>
      <left/>
      <right style="thin"/>
      <top style="hair"/>
      <bottom style="hair"/>
    </border>
    <border>
      <left style="thin"/>
      <right style="hair"/>
      <top style="thin"/>
      <bottom/>
    </border>
    <border>
      <left style="thin"/>
      <right style="hair"/>
      <top/>
      <bottom/>
    </border>
    <border>
      <left style="hair"/>
      <right/>
      <top style="thin"/>
      <bottom/>
    </border>
    <border>
      <left/>
      <right style="hair"/>
      <top style="thin"/>
      <bottom/>
    </border>
    <border>
      <left/>
      <right style="thin"/>
      <top style="thin"/>
      <bottom/>
    </border>
    <border>
      <left style="hair"/>
      <right/>
      <top/>
      <bottom/>
    </border>
    <border>
      <left/>
      <right style="thin"/>
      <top/>
      <bottom style="hair"/>
    </border>
    <border>
      <left style="hair"/>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left style="hair"/>
      <right/>
      <top/>
      <bottom style="thin"/>
    </border>
    <border>
      <left/>
      <right style="hair"/>
      <top/>
      <bottom style="thin"/>
    </border>
    <border>
      <left style="thin"/>
      <right/>
      <top style="thin"/>
      <bottom/>
    </border>
    <border>
      <left style="thin"/>
      <right/>
      <top/>
      <bottom style="thin"/>
    </border>
    <border>
      <left/>
      <right style="thin"/>
      <top/>
      <bottom style="thin"/>
    </border>
    <border>
      <left style="thin"/>
      <right/>
      <top/>
      <bottom style="medium"/>
    </border>
    <border>
      <left/>
      <right/>
      <top/>
      <bottom style="medium"/>
    </border>
    <border>
      <left/>
      <right style="hair"/>
      <top/>
      <bottom style="medium"/>
    </border>
    <border>
      <left style="hair"/>
      <right/>
      <top/>
      <bottom style="medium"/>
    </border>
    <border>
      <left/>
      <right style="thin"/>
      <top/>
      <bottom style="medium"/>
    </border>
    <border>
      <left style="thin"/>
      <right style="hair"/>
      <top/>
      <bottom style="hair"/>
    </border>
    <border>
      <left style="thin"/>
      <right style="hair"/>
      <top style="hair"/>
      <bottom/>
    </border>
    <border>
      <left style="thin"/>
      <right style="hair"/>
      <top/>
      <bottom style="thin"/>
    </border>
    <border>
      <left style="medium"/>
      <right/>
      <top style="medium"/>
      <bottom/>
    </border>
    <border>
      <left/>
      <right/>
      <top style="medium"/>
      <bottom/>
    </border>
    <border>
      <left/>
      <right style="hair"/>
      <top style="medium"/>
      <bottom/>
    </border>
    <border>
      <left style="medium"/>
      <right/>
      <top/>
      <bottom style="medium"/>
    </border>
    <border>
      <left style="hair"/>
      <right/>
      <top style="medium"/>
      <bottom/>
    </border>
    <border diagonalUp="1">
      <left style="hair"/>
      <right/>
      <top style="hair"/>
      <bottom/>
      <diagonal style="hair"/>
    </border>
    <border diagonalUp="1">
      <left/>
      <right/>
      <top style="hair"/>
      <bottom/>
      <diagonal style="hair"/>
    </border>
    <border diagonalUp="1">
      <left/>
      <right style="thin"/>
      <top style="hair"/>
      <bottom/>
      <diagonal style="hair"/>
    </border>
    <border diagonalUp="1">
      <left style="hair"/>
      <right/>
      <top/>
      <bottom style="hair"/>
      <diagonal style="hair"/>
    </border>
    <border diagonalUp="1">
      <left/>
      <right/>
      <top/>
      <bottom style="hair"/>
      <diagonal style="hair"/>
    </border>
    <border diagonalUp="1">
      <left/>
      <right style="thin"/>
      <top/>
      <bottom style="hair"/>
      <diagonal style="hair"/>
    </border>
    <border>
      <left style="thin"/>
      <right/>
      <top/>
      <bottom/>
    </border>
    <border>
      <left style="thin"/>
      <right/>
      <top/>
      <bottom style="hair"/>
    </border>
    <border>
      <left/>
      <right style="medium"/>
      <top style="medium"/>
      <bottom/>
    </border>
    <border>
      <left/>
      <right style="medium"/>
      <top/>
      <bottom style="medium"/>
    </border>
    <border>
      <left style="thin"/>
      <right/>
      <top style="hair"/>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10">
    <xf numFmtId="0" fontId="0" fillId="0" borderId="0" xfId="0" applyFont="1" applyAlignment="1">
      <alignment vertical="center"/>
    </xf>
    <xf numFmtId="0" fontId="61" fillId="0" borderId="0" xfId="61" applyFont="1" applyAlignment="1" applyProtection="1">
      <alignment horizontal="center" vertical="center"/>
      <protection locked="0"/>
    </xf>
    <xf numFmtId="0" fontId="62" fillId="0" borderId="10" xfId="61" applyFont="1" applyBorder="1" applyAlignment="1" applyProtection="1">
      <alignment horizontal="center" vertical="center"/>
      <protection locked="0"/>
    </xf>
    <xf numFmtId="0" fontId="62" fillId="0" borderId="11" xfId="61" applyFont="1" applyBorder="1" applyAlignment="1" applyProtection="1">
      <alignment horizontal="center" vertical="center"/>
      <protection locked="0"/>
    </xf>
    <xf numFmtId="0" fontId="62" fillId="0" borderId="12" xfId="61" applyFont="1" applyBorder="1" applyAlignment="1" applyProtection="1">
      <alignment horizontal="center" vertical="center"/>
      <protection locked="0"/>
    </xf>
    <xf numFmtId="0" fontId="63" fillId="0" borderId="0" xfId="61" applyFont="1" applyProtection="1">
      <alignment vertical="center"/>
      <protection/>
    </xf>
    <xf numFmtId="0" fontId="61" fillId="0" borderId="0" xfId="61" applyFont="1" applyAlignment="1" applyProtection="1">
      <alignment horizontal="left" vertical="center"/>
      <protection/>
    </xf>
    <xf numFmtId="0" fontId="61" fillId="0" borderId="0" xfId="61" applyFont="1" applyProtection="1">
      <alignment vertical="center"/>
      <protection/>
    </xf>
    <xf numFmtId="0" fontId="62" fillId="0" borderId="0" xfId="61" applyFont="1" applyProtection="1">
      <alignment vertical="center"/>
      <protection/>
    </xf>
    <xf numFmtId="0" fontId="61" fillId="0" borderId="0" xfId="61" applyFont="1" applyAlignment="1" applyProtection="1">
      <alignment horizontal="center" vertical="center"/>
      <protection/>
    </xf>
    <xf numFmtId="0" fontId="58" fillId="0" borderId="0" xfId="61" applyProtection="1">
      <alignment vertical="center"/>
      <protection/>
    </xf>
    <xf numFmtId="0" fontId="64" fillId="0" borderId="0" xfId="61" applyFont="1" applyAlignment="1" applyProtection="1">
      <alignment horizontal="left" vertical="center"/>
      <protection/>
    </xf>
    <xf numFmtId="0" fontId="62" fillId="0" borderId="0" xfId="61" applyFont="1" applyBorder="1" applyAlignment="1" applyProtection="1">
      <alignment vertical="center"/>
      <protection/>
    </xf>
    <xf numFmtId="0" fontId="65" fillId="0" borderId="0" xfId="61" applyFont="1" applyAlignment="1" applyProtection="1">
      <alignment horizontal="left" vertical="center" indent="1"/>
      <protection/>
    </xf>
    <xf numFmtId="0" fontId="6" fillId="0" borderId="0" xfId="61" applyFont="1" applyAlignment="1" applyProtection="1">
      <alignment horizontal="left" vertical="center" wrapText="1"/>
      <protection/>
    </xf>
    <xf numFmtId="0" fontId="62" fillId="0" borderId="13" xfId="61" applyFont="1" applyBorder="1" applyAlignment="1" applyProtection="1">
      <alignment horizontal="center" vertical="center"/>
      <protection/>
    </xf>
    <xf numFmtId="0" fontId="62" fillId="0" borderId="0" xfId="61" applyFont="1" applyAlignment="1" applyProtection="1">
      <alignment horizontal="center" vertical="center"/>
      <protection/>
    </xf>
    <xf numFmtId="0" fontId="62" fillId="0" borderId="14" xfId="61" applyFont="1" applyBorder="1" applyAlignment="1" applyProtection="1">
      <alignment horizontal="center" vertical="center"/>
      <protection/>
    </xf>
    <xf numFmtId="0" fontId="58" fillId="0" borderId="0" xfId="61" applyAlignment="1" applyProtection="1">
      <alignment horizontal="center" vertical="center"/>
      <protection/>
    </xf>
    <xf numFmtId="0" fontId="5" fillId="0" borderId="0" xfId="61" applyFont="1" applyAlignment="1" applyProtection="1">
      <alignment vertical="center" wrapText="1"/>
      <protection/>
    </xf>
    <xf numFmtId="0" fontId="62" fillId="0" borderId="15" xfId="61" applyFont="1" applyBorder="1" applyAlignment="1" applyProtection="1">
      <alignment horizontal="center" vertical="center"/>
      <protection/>
    </xf>
    <xf numFmtId="0" fontId="61" fillId="0" borderId="0" xfId="61" applyFont="1" applyAlignment="1" applyProtection="1">
      <alignment vertical="center" wrapText="1"/>
      <protection/>
    </xf>
    <xf numFmtId="0" fontId="62" fillId="0" borderId="16" xfId="61" applyFont="1" applyBorder="1" applyAlignment="1" applyProtection="1">
      <alignment horizontal="center" vertical="center"/>
      <protection/>
    </xf>
    <xf numFmtId="0" fontId="66" fillId="0" borderId="0" xfId="61" applyFont="1" applyAlignment="1" applyProtection="1">
      <alignment horizontal="left" vertical="center" indent="1"/>
      <protection/>
    </xf>
    <xf numFmtId="0" fontId="66" fillId="0" borderId="0" xfId="61" applyFont="1" applyAlignment="1" applyProtection="1">
      <alignment vertical="center" wrapText="1"/>
      <protection/>
    </xf>
    <xf numFmtId="0" fontId="61" fillId="0" borderId="0" xfId="61" applyFont="1" applyAlignment="1" applyProtection="1">
      <alignment vertical="center"/>
      <protection/>
    </xf>
    <xf numFmtId="0" fontId="61" fillId="0" borderId="0" xfId="61" applyFont="1" applyBorder="1" applyAlignment="1" applyProtection="1">
      <alignment vertical="center"/>
      <protection/>
    </xf>
    <xf numFmtId="0" fontId="67" fillId="0" borderId="17" xfId="0" applyFont="1" applyBorder="1" applyAlignment="1" applyProtection="1">
      <alignment vertical="center"/>
      <protection/>
    </xf>
    <xf numFmtId="0" fontId="67" fillId="0" borderId="17" xfId="0" applyFont="1" applyBorder="1" applyAlignment="1" applyProtection="1">
      <alignment vertical="center" wrapText="1"/>
      <protection/>
    </xf>
    <xf numFmtId="38" fontId="67" fillId="0" borderId="17" xfId="49" applyFont="1" applyBorder="1" applyAlignment="1" applyProtection="1">
      <alignment vertical="center"/>
      <protection/>
    </xf>
    <xf numFmtId="0" fontId="58" fillId="0" borderId="0" xfId="61" applyFill="1" applyAlignment="1" applyProtection="1">
      <alignment vertical="center"/>
      <protection/>
    </xf>
    <xf numFmtId="0" fontId="61" fillId="0" borderId="0" xfId="61" applyFont="1" applyBorder="1" applyProtection="1">
      <alignment vertical="center"/>
      <protection/>
    </xf>
    <xf numFmtId="0" fontId="61" fillId="0" borderId="0" xfId="61" applyFont="1" applyBorder="1" applyAlignment="1" applyProtection="1">
      <alignment horizontal="left" vertical="center"/>
      <protection/>
    </xf>
    <xf numFmtId="0" fontId="61" fillId="0" borderId="16" xfId="61" applyFont="1" applyBorder="1" applyProtection="1">
      <alignment vertical="center"/>
      <protection/>
    </xf>
    <xf numFmtId="0" fontId="62" fillId="0" borderId="16" xfId="61" applyFont="1" applyBorder="1" applyProtection="1">
      <alignment vertical="center"/>
      <protection/>
    </xf>
    <xf numFmtId="0" fontId="61" fillId="0" borderId="16" xfId="61" applyFont="1" applyBorder="1" applyAlignment="1" applyProtection="1">
      <alignment horizontal="left" vertical="center"/>
      <protection/>
    </xf>
    <xf numFmtId="42" fontId="62" fillId="0" borderId="0" xfId="61" applyNumberFormat="1" applyFont="1" applyFill="1" applyBorder="1" applyAlignment="1" applyProtection="1">
      <alignment horizontal="center" vertical="center"/>
      <protection/>
    </xf>
    <xf numFmtId="0" fontId="62" fillId="0" borderId="0" xfId="61" applyFont="1" applyFill="1" applyBorder="1" applyAlignment="1" applyProtection="1">
      <alignment vertical="center"/>
      <protection/>
    </xf>
    <xf numFmtId="0" fontId="62" fillId="0" borderId="0" xfId="61" applyFont="1" applyFill="1" applyBorder="1" applyAlignment="1" applyProtection="1">
      <alignment horizontal="center" vertical="center"/>
      <protection/>
    </xf>
    <xf numFmtId="0" fontId="3" fillId="0" borderId="0" xfId="61" applyFont="1" applyFill="1" applyAlignment="1" applyProtection="1">
      <alignment horizontal="center" vertical="center"/>
      <protection/>
    </xf>
    <xf numFmtId="0" fontId="63" fillId="0" borderId="0" xfId="61" applyFont="1" applyFill="1" applyAlignment="1" applyProtection="1">
      <alignment horizontal="center" vertical="center"/>
      <protection/>
    </xf>
    <xf numFmtId="0" fontId="6" fillId="0" borderId="0" xfId="61" applyFont="1" applyAlignment="1" applyProtection="1">
      <alignment horizontal="left" vertical="center" wrapText="1"/>
      <protection/>
    </xf>
    <xf numFmtId="0" fontId="62" fillId="0" borderId="18" xfId="61" applyFont="1" applyBorder="1" applyAlignment="1" applyProtection="1">
      <alignment horizontal="center" vertical="center"/>
      <protection/>
    </xf>
    <xf numFmtId="0" fontId="62" fillId="0" borderId="19" xfId="61" applyFont="1" applyBorder="1" applyAlignment="1" applyProtection="1">
      <alignment horizontal="center" vertical="center"/>
      <protection/>
    </xf>
    <xf numFmtId="0" fontId="62" fillId="0" borderId="20" xfId="61" applyFont="1" applyBorder="1" applyAlignment="1" applyProtection="1">
      <alignment horizontal="center" vertical="center"/>
      <protection/>
    </xf>
    <xf numFmtId="0" fontId="62" fillId="0" borderId="21" xfId="61" applyFont="1" applyBorder="1" applyAlignment="1" applyProtection="1">
      <alignment horizontal="center" vertical="center"/>
      <protection/>
    </xf>
    <xf numFmtId="0" fontId="62" fillId="0" borderId="22" xfId="61" applyFont="1" applyBorder="1" applyAlignment="1" applyProtection="1">
      <alignment horizontal="center" vertical="center"/>
      <protection/>
    </xf>
    <xf numFmtId="0" fontId="62" fillId="0" borderId="11" xfId="61" applyFont="1" applyBorder="1" applyAlignment="1" applyProtection="1">
      <alignment horizontal="center" vertical="center"/>
      <protection/>
    </xf>
    <xf numFmtId="0" fontId="62" fillId="0" borderId="23" xfId="61" applyFont="1" applyBorder="1" applyAlignment="1" applyProtection="1">
      <alignment horizontal="left" vertical="center" indent="1"/>
      <protection/>
    </xf>
    <xf numFmtId="0" fontId="62" fillId="0" borderId="24" xfId="61" applyFont="1" applyBorder="1" applyAlignment="1" applyProtection="1">
      <alignment horizontal="left" vertical="center" indent="1"/>
      <protection/>
    </xf>
    <xf numFmtId="0" fontId="62" fillId="0" borderId="25" xfId="61" applyFont="1" applyBorder="1" applyAlignment="1" applyProtection="1">
      <alignment horizontal="left" vertical="center" indent="1"/>
      <protection/>
    </xf>
    <xf numFmtId="0" fontId="62" fillId="0" borderId="26" xfId="61" applyFont="1" applyBorder="1" applyAlignment="1" applyProtection="1">
      <alignment horizontal="left" vertical="center" indent="1"/>
      <protection/>
    </xf>
    <xf numFmtId="0" fontId="68" fillId="0" borderId="23" xfId="61" applyFont="1" applyBorder="1" applyAlignment="1" applyProtection="1">
      <alignment horizontal="center" vertical="center"/>
      <protection locked="0"/>
    </xf>
    <xf numFmtId="0" fontId="68" fillId="0" borderId="27" xfId="61" applyFont="1" applyBorder="1" applyAlignment="1" applyProtection="1">
      <alignment horizontal="center" vertical="center"/>
      <protection locked="0"/>
    </xf>
    <xf numFmtId="0" fontId="68" fillId="0" borderId="25" xfId="61" applyFont="1" applyBorder="1" applyAlignment="1" applyProtection="1">
      <alignment horizontal="center" vertical="center"/>
      <protection locked="0"/>
    </xf>
    <xf numFmtId="0" fontId="68" fillId="0" borderId="28" xfId="61" applyFont="1" applyBorder="1" applyAlignment="1" applyProtection="1">
      <alignment horizontal="center" vertical="center"/>
      <protection locked="0"/>
    </xf>
    <xf numFmtId="42" fontId="62" fillId="0" borderId="24" xfId="61" applyNumberFormat="1" applyFont="1" applyFill="1" applyBorder="1" applyAlignment="1" applyProtection="1">
      <alignment horizontal="center" vertical="center"/>
      <protection locked="0"/>
    </xf>
    <xf numFmtId="42" fontId="62" fillId="0" borderId="29" xfId="61" applyNumberFormat="1" applyFont="1" applyFill="1" applyBorder="1" applyAlignment="1" applyProtection="1">
      <alignment horizontal="center" vertical="center"/>
      <protection locked="0"/>
    </xf>
    <xf numFmtId="42" fontId="62" fillId="0" borderId="0" xfId="61" applyNumberFormat="1" applyFont="1" applyFill="1" applyBorder="1" applyAlignment="1" applyProtection="1">
      <alignment horizontal="center" vertical="center"/>
      <protection locked="0"/>
    </xf>
    <xf numFmtId="42" fontId="62" fillId="0" borderId="30" xfId="61" applyNumberFormat="1" applyFont="1" applyFill="1" applyBorder="1" applyAlignment="1" applyProtection="1">
      <alignment horizontal="center" vertical="center"/>
      <protection locked="0"/>
    </xf>
    <xf numFmtId="0" fontId="69" fillId="0" borderId="0" xfId="61" applyFont="1" applyAlignment="1" applyProtection="1">
      <alignment horizontal="left" vertical="center"/>
      <protection/>
    </xf>
    <xf numFmtId="0" fontId="70" fillId="0" borderId="0" xfId="61" applyFont="1" applyAlignment="1" applyProtection="1">
      <alignment horizontal="left" vertical="center" wrapText="1"/>
      <protection/>
    </xf>
    <xf numFmtId="0" fontId="67" fillId="0" borderId="15" xfId="61" applyFont="1" applyBorder="1" applyAlignment="1" applyProtection="1">
      <alignment horizontal="left" vertical="center"/>
      <protection/>
    </xf>
    <xf numFmtId="0" fontId="67" fillId="0" borderId="31" xfId="61" applyFont="1" applyBorder="1" applyAlignment="1" applyProtection="1">
      <alignment horizontal="left" vertical="center"/>
      <protection/>
    </xf>
    <xf numFmtId="0" fontId="67" fillId="0" borderId="32" xfId="61" applyFont="1" applyBorder="1" applyAlignment="1" applyProtection="1">
      <alignment horizontal="left" vertical="center"/>
      <protection/>
    </xf>
    <xf numFmtId="0" fontId="62" fillId="0" borderId="33" xfId="61" applyFont="1" applyBorder="1" applyAlignment="1" applyProtection="1">
      <alignment horizontal="center" vertical="center"/>
      <protection/>
    </xf>
    <xf numFmtId="0" fontId="62" fillId="0" borderId="34" xfId="61" applyFont="1" applyBorder="1" applyAlignment="1" applyProtection="1">
      <alignment horizontal="center" vertical="center"/>
      <protection/>
    </xf>
    <xf numFmtId="0" fontId="62" fillId="0" borderId="35" xfId="61" applyFont="1" applyBorder="1" applyAlignment="1" applyProtection="1">
      <alignment horizontal="left" vertical="center" indent="1"/>
      <protection/>
    </xf>
    <xf numFmtId="0" fontId="62" fillId="0" borderId="14" xfId="61" applyFont="1" applyBorder="1" applyAlignment="1" applyProtection="1">
      <alignment horizontal="left" vertical="center" indent="1"/>
      <protection/>
    </xf>
    <xf numFmtId="0" fontId="62" fillId="0" borderId="36" xfId="61" applyFont="1" applyBorder="1" applyAlignment="1" applyProtection="1">
      <alignment horizontal="left" vertical="center" indent="1"/>
      <protection/>
    </xf>
    <xf numFmtId="0" fontId="62" fillId="0" borderId="28" xfId="61" applyFont="1" applyBorder="1" applyAlignment="1" applyProtection="1">
      <alignment horizontal="left" vertical="center" indent="1"/>
      <protection/>
    </xf>
    <xf numFmtId="0" fontId="68" fillId="0" borderId="23" xfId="61" applyFont="1" applyBorder="1" applyAlignment="1" applyProtection="1">
      <alignment horizontal="center" vertical="center"/>
      <protection/>
    </xf>
    <xf numFmtId="0" fontId="68" fillId="0" borderId="27" xfId="61" applyFont="1" applyBorder="1" applyAlignment="1" applyProtection="1">
      <alignment horizontal="center" vertical="center"/>
      <protection/>
    </xf>
    <xf numFmtId="0" fontId="68" fillId="0" borderId="25" xfId="61" applyFont="1" applyBorder="1" applyAlignment="1" applyProtection="1">
      <alignment horizontal="center" vertical="center"/>
      <protection/>
    </xf>
    <xf numFmtId="0" fontId="68" fillId="0" borderId="28" xfId="61" applyFont="1" applyBorder="1" applyAlignment="1" applyProtection="1">
      <alignment horizontal="center" vertical="center"/>
      <protection/>
    </xf>
    <xf numFmtId="42" fontId="62" fillId="0" borderId="35" xfId="61" applyNumberFormat="1" applyFont="1" applyBorder="1" applyAlignment="1" applyProtection="1">
      <alignment horizontal="center" vertical="center"/>
      <protection locked="0"/>
    </xf>
    <xf numFmtId="42" fontId="62" fillId="0" borderId="14" xfId="61" applyNumberFormat="1" applyFont="1" applyBorder="1" applyAlignment="1" applyProtection="1">
      <alignment horizontal="center" vertical="center"/>
      <protection locked="0"/>
    </xf>
    <xf numFmtId="42" fontId="62" fillId="0" borderId="37" xfId="61" applyNumberFormat="1" applyFont="1" applyBorder="1" applyAlignment="1" applyProtection="1">
      <alignment horizontal="center" vertical="center"/>
      <protection locked="0"/>
    </xf>
    <xf numFmtId="42" fontId="62" fillId="0" borderId="38" xfId="61" applyNumberFormat="1" applyFont="1" applyBorder="1" applyAlignment="1" applyProtection="1">
      <alignment horizontal="center" vertical="center"/>
      <protection locked="0"/>
    </xf>
    <xf numFmtId="42" fontId="62" fillId="0" borderId="0" xfId="61" applyNumberFormat="1" applyFont="1" applyBorder="1" applyAlignment="1" applyProtection="1">
      <alignment horizontal="center" vertical="center"/>
      <protection locked="0"/>
    </xf>
    <xf numFmtId="42" fontId="62" fillId="0" borderId="30" xfId="61" applyNumberFormat="1" applyFont="1" applyBorder="1" applyAlignment="1" applyProtection="1">
      <alignment horizontal="center" vertical="center"/>
      <protection locked="0"/>
    </xf>
    <xf numFmtId="42" fontId="62" fillId="0" borderId="25" xfId="61" applyNumberFormat="1" applyFont="1" applyBorder="1" applyAlignment="1" applyProtection="1">
      <alignment horizontal="center" vertical="center"/>
      <protection locked="0"/>
    </xf>
    <xf numFmtId="42" fontId="62" fillId="0" borderId="26" xfId="61" applyNumberFormat="1" applyFont="1" applyBorder="1" applyAlignment="1" applyProtection="1">
      <alignment horizontal="center" vertical="center"/>
      <protection locked="0"/>
    </xf>
    <xf numFmtId="42" fontId="62" fillId="0" borderId="39" xfId="61" applyNumberFormat="1" applyFont="1" applyBorder="1" applyAlignment="1" applyProtection="1">
      <alignment horizontal="center" vertical="center"/>
      <protection locked="0"/>
    </xf>
    <xf numFmtId="0" fontId="67" fillId="0" borderId="40" xfId="61" applyFont="1" applyBorder="1" applyAlignment="1" applyProtection="1">
      <alignment horizontal="left" vertical="center"/>
      <protection/>
    </xf>
    <xf numFmtId="0" fontId="67" fillId="0" borderId="41" xfId="61" applyFont="1" applyBorder="1" applyAlignment="1" applyProtection="1">
      <alignment horizontal="left" vertical="center"/>
      <protection/>
    </xf>
    <xf numFmtId="0" fontId="67" fillId="0" borderId="42" xfId="61" applyFont="1" applyBorder="1" applyAlignment="1" applyProtection="1">
      <alignment horizontal="left" vertical="center"/>
      <protection/>
    </xf>
    <xf numFmtId="0" fontId="67" fillId="0" borderId="43" xfId="61" applyFont="1" applyBorder="1" applyAlignment="1" applyProtection="1">
      <alignment horizontal="left" vertical="center"/>
      <protection/>
    </xf>
    <xf numFmtId="0" fontId="67" fillId="0" borderId="44" xfId="61" applyFont="1" applyBorder="1" applyAlignment="1" applyProtection="1">
      <alignment horizontal="left" vertical="center"/>
      <protection/>
    </xf>
    <xf numFmtId="0" fontId="67" fillId="0" borderId="45" xfId="61" applyFont="1" applyBorder="1" applyAlignment="1" applyProtection="1">
      <alignment horizontal="left" vertical="center"/>
      <protection/>
    </xf>
    <xf numFmtId="0" fontId="66" fillId="0" borderId="0" xfId="61" applyFont="1" applyAlignment="1" applyProtection="1">
      <alignment horizontal="left" vertical="center" wrapText="1"/>
      <protection/>
    </xf>
    <xf numFmtId="42" fontId="62" fillId="0" borderId="23" xfId="61" applyNumberFormat="1" applyFont="1" applyFill="1" applyBorder="1" applyAlignment="1" applyProtection="1">
      <alignment horizontal="center" vertical="center"/>
      <protection locked="0"/>
    </xf>
    <xf numFmtId="42" fontId="62" fillId="0" borderId="38" xfId="61" applyNumberFormat="1" applyFont="1" applyFill="1" applyBorder="1" applyAlignment="1" applyProtection="1">
      <alignment horizontal="center" vertical="center"/>
      <protection locked="0"/>
    </xf>
    <xf numFmtId="42" fontId="62" fillId="0" borderId="25" xfId="61" applyNumberFormat="1" applyFont="1" applyFill="1" applyBorder="1" applyAlignment="1" applyProtection="1">
      <alignment horizontal="center" vertical="center"/>
      <protection locked="0"/>
    </xf>
    <xf numFmtId="42" fontId="62" fillId="0" borderId="26" xfId="61" applyNumberFormat="1" applyFont="1" applyFill="1" applyBorder="1" applyAlignment="1" applyProtection="1">
      <alignment horizontal="center" vertical="center"/>
      <protection locked="0"/>
    </xf>
    <xf numFmtId="42" fontId="62" fillId="0" borderId="39" xfId="61" applyNumberFormat="1" applyFont="1" applyFill="1" applyBorder="1" applyAlignment="1" applyProtection="1">
      <alignment horizontal="center" vertical="center"/>
      <protection locked="0"/>
    </xf>
    <xf numFmtId="0" fontId="62" fillId="0" borderId="0" xfId="61" applyFont="1" applyAlignment="1" applyProtection="1">
      <alignment horizontal="left" vertical="center"/>
      <protection locked="0"/>
    </xf>
    <xf numFmtId="0" fontId="62" fillId="0" borderId="0" xfId="61" applyFont="1" applyAlignment="1" applyProtection="1">
      <alignment horizontal="left" vertical="center" wrapText="1"/>
      <protection locked="0"/>
    </xf>
    <xf numFmtId="0" fontId="62" fillId="0" borderId="12" xfId="61" applyFont="1" applyBorder="1" applyAlignment="1" applyProtection="1">
      <alignment horizontal="center" vertical="center"/>
      <protection/>
    </xf>
    <xf numFmtId="0" fontId="62" fillId="0" borderId="46" xfId="61" applyFont="1" applyBorder="1" applyAlignment="1" applyProtection="1">
      <alignment horizontal="left" vertical="center" indent="1"/>
      <protection/>
    </xf>
    <xf numFmtId="0" fontId="62" fillId="0" borderId="16" xfId="61" applyFont="1" applyBorder="1" applyAlignment="1" applyProtection="1">
      <alignment horizontal="left" vertical="center" indent="1"/>
      <protection/>
    </xf>
    <xf numFmtId="0" fontId="68" fillId="0" borderId="46" xfId="61" applyFont="1" applyBorder="1" applyAlignment="1" applyProtection="1">
      <alignment horizontal="center" vertical="center"/>
      <protection locked="0"/>
    </xf>
    <xf numFmtId="0" fontId="68" fillId="0" borderId="47" xfId="61" applyFont="1" applyBorder="1" applyAlignment="1" applyProtection="1">
      <alignment horizontal="center" vertical="center"/>
      <protection locked="0"/>
    </xf>
    <xf numFmtId="0" fontId="67" fillId="33" borderId="48" xfId="61" applyFont="1" applyFill="1" applyBorder="1" applyAlignment="1" applyProtection="1">
      <alignment horizontal="left" vertical="center"/>
      <protection/>
    </xf>
    <xf numFmtId="0" fontId="67" fillId="33" borderId="14" xfId="61" applyFont="1" applyFill="1" applyBorder="1" applyAlignment="1" applyProtection="1">
      <alignment horizontal="left" vertical="center"/>
      <protection/>
    </xf>
    <xf numFmtId="0" fontId="67" fillId="33" borderId="36" xfId="61" applyFont="1" applyFill="1" applyBorder="1" applyAlignment="1" applyProtection="1">
      <alignment horizontal="left" vertical="center"/>
      <protection/>
    </xf>
    <xf numFmtId="0" fontId="67" fillId="33" borderId="49" xfId="61" applyFont="1" applyFill="1" applyBorder="1" applyAlignment="1" applyProtection="1">
      <alignment horizontal="left" vertical="center"/>
      <protection/>
    </xf>
    <xf numFmtId="0" fontId="67" fillId="33" borderId="16" xfId="61" applyFont="1" applyFill="1" applyBorder="1" applyAlignment="1" applyProtection="1">
      <alignment horizontal="left" vertical="center"/>
      <protection/>
    </xf>
    <xf numFmtId="0" fontId="67" fillId="33" borderId="47" xfId="61" applyFont="1" applyFill="1" applyBorder="1" applyAlignment="1" applyProtection="1">
      <alignment horizontal="left" vertical="center"/>
      <protection/>
    </xf>
    <xf numFmtId="42" fontId="62" fillId="0" borderId="14" xfId="61" applyNumberFormat="1" applyFont="1" applyBorder="1" applyAlignment="1" applyProtection="1">
      <alignment horizontal="center" vertical="center"/>
      <protection/>
    </xf>
    <xf numFmtId="0" fontId="62" fillId="0" borderId="14" xfId="61" applyFont="1" applyBorder="1" applyAlignment="1" applyProtection="1">
      <alignment horizontal="center" vertical="center"/>
      <protection/>
    </xf>
    <xf numFmtId="0" fontId="62" fillId="0" borderId="37" xfId="61" applyFont="1" applyBorder="1" applyAlignment="1" applyProtection="1">
      <alignment horizontal="center" vertical="center"/>
      <protection/>
    </xf>
    <xf numFmtId="0" fontId="62" fillId="0" borderId="16" xfId="61" applyFont="1" applyBorder="1" applyAlignment="1" applyProtection="1">
      <alignment horizontal="center" vertical="center"/>
      <protection/>
    </xf>
    <xf numFmtId="0" fontId="62" fillId="0" borderId="50" xfId="61" applyFont="1" applyBorder="1" applyAlignment="1" applyProtection="1">
      <alignment horizontal="center" vertical="center"/>
      <protection/>
    </xf>
    <xf numFmtId="0" fontId="67" fillId="0" borderId="48" xfId="61" applyFont="1" applyBorder="1" applyAlignment="1" applyProtection="1">
      <alignment horizontal="left" vertical="center"/>
      <protection/>
    </xf>
    <xf numFmtId="0" fontId="67" fillId="0" borderId="14" xfId="61" applyFont="1" applyBorder="1" applyAlignment="1" applyProtection="1">
      <alignment horizontal="left" vertical="center"/>
      <protection/>
    </xf>
    <xf numFmtId="0" fontId="67" fillId="0" borderId="36" xfId="61" applyFont="1" applyBorder="1" applyAlignment="1" applyProtection="1">
      <alignment horizontal="left" vertical="center"/>
      <protection/>
    </xf>
    <xf numFmtId="0" fontId="67" fillId="0" borderId="51" xfId="61" applyFont="1" applyBorder="1" applyAlignment="1" applyProtection="1">
      <alignment horizontal="left" vertical="center"/>
      <protection/>
    </xf>
    <xf numFmtId="0" fontId="67" fillId="0" borderId="52" xfId="61" applyFont="1" applyBorder="1" applyAlignment="1" applyProtection="1">
      <alignment horizontal="left" vertical="center"/>
      <protection/>
    </xf>
    <xf numFmtId="0" fontId="67" fillId="0" borderId="53" xfId="61" applyFont="1" applyBorder="1" applyAlignment="1" applyProtection="1">
      <alignment horizontal="left" vertical="center"/>
      <protection/>
    </xf>
    <xf numFmtId="42" fontId="62" fillId="0" borderId="35" xfId="61" applyNumberFormat="1" applyFont="1" applyBorder="1" applyAlignment="1" applyProtection="1">
      <alignment horizontal="center" vertical="center"/>
      <protection/>
    </xf>
    <xf numFmtId="42" fontId="62" fillId="0" borderId="37" xfId="61" applyNumberFormat="1" applyFont="1" applyBorder="1" applyAlignment="1" applyProtection="1">
      <alignment horizontal="center" vertical="center"/>
      <protection/>
    </xf>
    <xf numFmtId="42" fontId="62" fillId="0" borderId="54" xfId="61" applyNumberFormat="1" applyFont="1" applyBorder="1" applyAlignment="1" applyProtection="1">
      <alignment horizontal="center" vertical="center"/>
      <protection/>
    </xf>
    <xf numFmtId="42" fontId="62" fillId="0" borderId="52" xfId="61" applyNumberFormat="1" applyFont="1" applyBorder="1" applyAlignment="1" applyProtection="1">
      <alignment horizontal="center" vertical="center"/>
      <protection/>
    </xf>
    <xf numFmtId="42" fontId="62" fillId="0" borderId="55" xfId="61" applyNumberFormat="1" applyFont="1" applyBorder="1" applyAlignment="1" applyProtection="1">
      <alignment horizontal="center" vertical="center"/>
      <protection/>
    </xf>
    <xf numFmtId="0" fontId="62" fillId="0" borderId="16" xfId="61" applyFont="1" applyBorder="1" applyAlignment="1" applyProtection="1">
      <alignment horizontal="left" vertical="center"/>
      <protection locked="0"/>
    </xf>
    <xf numFmtId="0" fontId="62" fillId="0" borderId="56" xfId="61" applyFont="1" applyBorder="1" applyAlignment="1" applyProtection="1">
      <alignment horizontal="center" vertical="center"/>
      <protection/>
    </xf>
    <xf numFmtId="0" fontId="68" fillId="0" borderId="35" xfId="61" applyFont="1" applyBorder="1" applyAlignment="1" applyProtection="1">
      <alignment horizontal="center" vertical="center"/>
      <protection locked="0"/>
    </xf>
    <xf numFmtId="0" fontId="68" fillId="0" borderId="36" xfId="61" applyFont="1" applyBorder="1" applyAlignment="1" applyProtection="1">
      <alignment horizontal="center" vertical="center"/>
      <protection locked="0"/>
    </xf>
    <xf numFmtId="42" fontId="62" fillId="0" borderId="14" xfId="61" applyNumberFormat="1" applyFont="1" applyFill="1" applyBorder="1" applyAlignment="1" applyProtection="1">
      <alignment horizontal="center" vertical="center"/>
      <protection locked="0"/>
    </xf>
    <xf numFmtId="42" fontId="62" fillId="0" borderId="37" xfId="61" applyNumberFormat="1" applyFont="1" applyFill="1" applyBorder="1" applyAlignment="1" applyProtection="1">
      <alignment horizontal="center" vertical="center"/>
      <protection locked="0"/>
    </xf>
    <xf numFmtId="0" fontId="67" fillId="0" borderId="17" xfId="61" applyFont="1" applyBorder="1" applyAlignment="1" applyProtection="1">
      <alignment horizontal="left" vertical="center" wrapText="1"/>
      <protection/>
    </xf>
    <xf numFmtId="0" fontId="67" fillId="0" borderId="13" xfId="61" applyFont="1" applyBorder="1" applyAlignment="1" applyProtection="1">
      <alignment horizontal="left" vertical="center" wrapText="1"/>
      <protection/>
    </xf>
    <xf numFmtId="42" fontId="62" fillId="0" borderId="21" xfId="61" applyNumberFormat="1" applyFont="1" applyBorder="1" applyAlignment="1" applyProtection="1">
      <alignment horizontal="center" vertical="center"/>
      <protection/>
    </xf>
    <xf numFmtId="0" fontId="62" fillId="0" borderId="17" xfId="61" applyFont="1" applyBorder="1" applyAlignment="1" applyProtection="1">
      <alignment horizontal="center" vertical="center"/>
      <protection/>
    </xf>
    <xf numFmtId="0" fontId="62" fillId="0" borderId="57" xfId="61" applyFont="1" applyBorder="1" applyAlignment="1" applyProtection="1">
      <alignment horizontal="center" vertical="center"/>
      <protection/>
    </xf>
    <xf numFmtId="42" fontId="62" fillId="0" borderId="16" xfId="61" applyNumberFormat="1" applyFont="1" applyFill="1" applyBorder="1" applyAlignment="1" applyProtection="1">
      <alignment horizontal="center" vertical="center"/>
      <protection locked="0"/>
    </xf>
    <xf numFmtId="42" fontId="62" fillId="0" borderId="50" xfId="61" applyNumberFormat="1" applyFont="1" applyFill="1" applyBorder="1" applyAlignment="1" applyProtection="1">
      <alignment horizontal="center" vertical="center"/>
      <protection locked="0"/>
    </xf>
    <xf numFmtId="0" fontId="61" fillId="0" borderId="0" xfId="61" applyFont="1" applyAlignment="1" applyProtection="1">
      <alignment horizontal="left" vertical="center"/>
      <protection locked="0"/>
    </xf>
    <xf numFmtId="0" fontId="62" fillId="0" borderId="58" xfId="61" applyFont="1" applyBorder="1" applyAlignment="1" applyProtection="1">
      <alignment horizontal="center" vertical="center"/>
      <protection/>
    </xf>
    <xf numFmtId="0" fontId="62" fillId="0" borderId="23" xfId="61" applyFont="1" applyBorder="1" applyAlignment="1" applyProtection="1">
      <alignment horizontal="center" vertical="center"/>
      <protection/>
    </xf>
    <xf numFmtId="0" fontId="62" fillId="0" borderId="24" xfId="61" applyFont="1" applyBorder="1" applyAlignment="1" applyProtection="1">
      <alignment horizontal="center" vertical="center"/>
      <protection/>
    </xf>
    <xf numFmtId="0" fontId="62" fillId="0" borderId="46" xfId="61" applyFont="1" applyBorder="1" applyAlignment="1" applyProtection="1">
      <alignment horizontal="center" vertical="center"/>
      <protection/>
    </xf>
    <xf numFmtId="0" fontId="62" fillId="0" borderId="24" xfId="61" applyFont="1" applyBorder="1" applyAlignment="1" applyProtection="1">
      <alignment horizontal="right" vertical="center"/>
      <protection locked="0"/>
    </xf>
    <xf numFmtId="0" fontId="62" fillId="0" borderId="16" xfId="61" applyFont="1" applyBorder="1" applyAlignment="1" applyProtection="1">
      <alignment horizontal="right" vertical="center"/>
      <protection locked="0"/>
    </xf>
    <xf numFmtId="0" fontId="71" fillId="0" borderId="27" xfId="61" applyFont="1" applyBorder="1" applyAlignment="1" applyProtection="1">
      <alignment horizontal="right"/>
      <protection/>
    </xf>
    <xf numFmtId="0" fontId="71" fillId="0" borderId="47" xfId="61" applyFont="1" applyBorder="1" applyAlignment="1" applyProtection="1">
      <alignment horizontal="right"/>
      <protection/>
    </xf>
    <xf numFmtId="0" fontId="67" fillId="34" borderId="59" xfId="61" applyFont="1" applyFill="1" applyBorder="1" applyAlignment="1" applyProtection="1">
      <alignment horizontal="left" vertical="center" wrapText="1"/>
      <protection/>
    </xf>
    <xf numFmtId="0" fontId="67" fillId="34" borderId="60" xfId="61" applyFont="1" applyFill="1" applyBorder="1" applyAlignment="1" applyProtection="1">
      <alignment horizontal="left" vertical="center" wrapText="1"/>
      <protection/>
    </xf>
    <xf numFmtId="0" fontId="67" fillId="34" borderId="61" xfId="61" applyFont="1" applyFill="1" applyBorder="1" applyAlignment="1" applyProtection="1">
      <alignment horizontal="left" vertical="center" wrapText="1"/>
      <protection/>
    </xf>
    <xf numFmtId="0" fontId="67" fillId="34" borderId="62" xfId="61" applyFont="1" applyFill="1" applyBorder="1" applyAlignment="1" applyProtection="1">
      <alignment horizontal="left" vertical="center" wrapText="1"/>
      <protection/>
    </xf>
    <xf numFmtId="0" fontId="67" fillId="34" borderId="52" xfId="61" applyFont="1" applyFill="1" applyBorder="1" applyAlignment="1" applyProtection="1">
      <alignment horizontal="left" vertical="center" wrapText="1"/>
      <protection/>
    </xf>
    <xf numFmtId="0" fontId="67" fillId="34" borderId="53" xfId="61" applyFont="1" applyFill="1" applyBorder="1" applyAlignment="1" applyProtection="1">
      <alignment horizontal="left" vertical="center" wrapText="1"/>
      <protection/>
    </xf>
    <xf numFmtId="42" fontId="62" fillId="0" borderId="63" xfId="61" applyNumberFormat="1" applyFont="1" applyBorder="1" applyAlignment="1" applyProtection="1">
      <alignment horizontal="right" vertical="center"/>
      <protection/>
    </xf>
    <xf numFmtId="42" fontId="62" fillId="0" borderId="60" xfId="61" applyNumberFormat="1" applyFont="1" applyBorder="1" applyAlignment="1" applyProtection="1">
      <alignment horizontal="right" vertical="center"/>
      <protection/>
    </xf>
    <xf numFmtId="42" fontId="62" fillId="0" borderId="54" xfId="61" applyNumberFormat="1" applyFont="1" applyBorder="1" applyAlignment="1" applyProtection="1">
      <alignment horizontal="right" vertical="center"/>
      <protection/>
    </xf>
    <xf numFmtId="42" fontId="62" fillId="0" borderId="52" xfId="61" applyNumberFormat="1" applyFont="1" applyBorder="1" applyAlignment="1" applyProtection="1">
      <alignment horizontal="right" vertical="center"/>
      <protection/>
    </xf>
    <xf numFmtId="42" fontId="62" fillId="0" borderId="64" xfId="61" applyNumberFormat="1" applyFont="1" applyFill="1" applyBorder="1" applyAlignment="1" applyProtection="1">
      <alignment horizontal="center" vertical="center"/>
      <protection/>
    </xf>
    <xf numFmtId="42" fontId="62" fillId="0" borderId="65" xfId="61" applyNumberFormat="1" applyFont="1" applyFill="1" applyBorder="1" applyAlignment="1" applyProtection="1">
      <alignment horizontal="center" vertical="center"/>
      <protection/>
    </xf>
    <xf numFmtId="42" fontId="62" fillId="0" borderId="66" xfId="61" applyNumberFormat="1" applyFont="1" applyFill="1" applyBorder="1" applyAlignment="1" applyProtection="1">
      <alignment horizontal="center" vertical="center"/>
      <protection/>
    </xf>
    <xf numFmtId="42" fontId="62" fillId="0" borderId="67" xfId="61" applyNumberFormat="1" applyFont="1" applyFill="1" applyBorder="1" applyAlignment="1" applyProtection="1">
      <alignment horizontal="center" vertical="center"/>
      <protection/>
    </xf>
    <xf numFmtId="42" fontId="62" fillId="0" borderId="68" xfId="61" applyNumberFormat="1" applyFont="1" applyFill="1" applyBorder="1" applyAlignment="1" applyProtection="1">
      <alignment horizontal="center" vertical="center"/>
      <protection/>
    </xf>
    <xf numFmtId="42" fontId="62" fillId="0" borderId="69" xfId="61" applyNumberFormat="1" applyFont="1" applyFill="1" applyBorder="1" applyAlignment="1" applyProtection="1">
      <alignment horizontal="center" vertical="center"/>
      <protection/>
    </xf>
    <xf numFmtId="0" fontId="72" fillId="0" borderId="48" xfId="61" applyFont="1" applyBorder="1" applyAlignment="1" applyProtection="1">
      <alignment horizontal="center" vertical="center"/>
      <protection/>
    </xf>
    <xf numFmtId="0" fontId="72" fillId="0" borderId="14" xfId="61" applyFont="1" applyBorder="1" applyAlignment="1" applyProtection="1">
      <alignment horizontal="center" vertical="center"/>
      <protection/>
    </xf>
    <xf numFmtId="0" fontId="72" fillId="0" borderId="37" xfId="61" applyFont="1" applyBorder="1" applyAlignment="1" applyProtection="1">
      <alignment horizontal="center" vertical="center"/>
      <protection/>
    </xf>
    <xf numFmtId="0" fontId="72" fillId="0" borderId="70" xfId="61" applyFont="1" applyBorder="1" applyAlignment="1" applyProtection="1">
      <alignment horizontal="center" vertical="center"/>
      <protection/>
    </xf>
    <xf numFmtId="0" fontId="72" fillId="0" borderId="0" xfId="61" applyFont="1" applyAlignment="1" applyProtection="1">
      <alignment horizontal="center" vertical="center"/>
      <protection/>
    </xf>
    <xf numFmtId="0" fontId="72" fillId="0" borderId="30" xfId="61" applyFont="1" applyBorder="1" applyAlignment="1" applyProtection="1">
      <alignment horizontal="center" vertical="center"/>
      <protection/>
    </xf>
    <xf numFmtId="0" fontId="72" fillId="0" borderId="71" xfId="61" applyFont="1" applyBorder="1" applyAlignment="1" applyProtection="1">
      <alignment horizontal="center" vertical="center"/>
      <protection/>
    </xf>
    <xf numFmtId="0" fontId="72" fillId="0" borderId="26" xfId="61" applyFont="1" applyBorder="1" applyAlignment="1" applyProtection="1">
      <alignment horizontal="center" vertical="center"/>
      <protection/>
    </xf>
    <xf numFmtId="0" fontId="72" fillId="0" borderId="39" xfId="61" applyFont="1" applyBorder="1" applyAlignment="1" applyProtection="1">
      <alignment horizontal="center" vertical="center"/>
      <protection/>
    </xf>
    <xf numFmtId="0" fontId="58" fillId="0" borderId="17" xfId="61" applyBorder="1" applyAlignment="1" applyProtection="1">
      <alignment horizontal="center" vertical="center"/>
      <protection/>
    </xf>
    <xf numFmtId="0" fontId="62" fillId="0" borderId="0" xfId="61" applyFont="1" applyAlignment="1" applyProtection="1">
      <alignment horizontal="center" vertical="center"/>
      <protection/>
    </xf>
    <xf numFmtId="0" fontId="62" fillId="0" borderId="27" xfId="61" applyFont="1" applyBorder="1" applyAlignment="1" applyProtection="1">
      <alignment horizontal="left" vertical="center" indent="1"/>
      <protection/>
    </xf>
    <xf numFmtId="0" fontId="67" fillId="0" borderId="72" xfId="61" applyFont="1" applyBorder="1" applyAlignment="1" applyProtection="1">
      <alignment horizontal="right"/>
      <protection/>
    </xf>
    <xf numFmtId="0" fontId="67" fillId="0" borderId="73" xfId="61" applyFont="1" applyBorder="1" applyAlignment="1" applyProtection="1">
      <alignment horizontal="right"/>
      <protection/>
    </xf>
    <xf numFmtId="0" fontId="67" fillId="0" borderId="59" xfId="61" applyFont="1" applyBorder="1" applyAlignment="1" applyProtection="1">
      <alignment horizontal="left" vertical="center"/>
      <protection/>
    </xf>
    <xf numFmtId="0" fontId="67" fillId="0" borderId="60" xfId="61" applyFont="1" applyBorder="1" applyAlignment="1" applyProtection="1">
      <alignment horizontal="left" vertical="center"/>
      <protection/>
    </xf>
    <xf numFmtId="0" fontId="67" fillId="0" borderId="61" xfId="61" applyFont="1" applyBorder="1" applyAlignment="1" applyProtection="1">
      <alignment horizontal="left" vertical="center"/>
      <protection/>
    </xf>
    <xf numFmtId="0" fontId="67" fillId="0" borderId="62" xfId="61" applyFont="1" applyBorder="1" applyAlignment="1" applyProtection="1">
      <alignment horizontal="left" vertical="center"/>
      <protection/>
    </xf>
    <xf numFmtId="42" fontId="62" fillId="0" borderId="60" xfId="61" applyNumberFormat="1" applyFont="1" applyBorder="1" applyAlignment="1" applyProtection="1">
      <alignment horizontal="center" vertical="center"/>
      <protection locked="0"/>
    </xf>
    <xf numFmtId="0" fontId="62" fillId="0" borderId="60" xfId="61" applyFont="1" applyBorder="1" applyAlignment="1" applyProtection="1">
      <alignment horizontal="center" vertical="center"/>
      <protection locked="0"/>
    </xf>
    <xf numFmtId="0" fontId="62" fillId="0" borderId="72" xfId="61" applyFont="1" applyBorder="1" applyAlignment="1" applyProtection="1">
      <alignment horizontal="center" vertical="center"/>
      <protection locked="0"/>
    </xf>
    <xf numFmtId="0" fontId="62" fillId="0" borderId="52" xfId="61" applyFont="1" applyBorder="1" applyAlignment="1" applyProtection="1">
      <alignment horizontal="center" vertical="center"/>
      <protection locked="0"/>
    </xf>
    <xf numFmtId="0" fontId="62" fillId="0" borderId="73" xfId="61" applyFont="1" applyBorder="1" applyAlignment="1" applyProtection="1">
      <alignment horizontal="center" vertical="center"/>
      <protection locked="0"/>
    </xf>
    <xf numFmtId="0" fontId="67" fillId="35" borderId="17" xfId="61" applyFont="1" applyFill="1" applyBorder="1" applyAlignment="1" applyProtection="1">
      <alignment horizontal="left" vertical="center" wrapText="1"/>
      <protection/>
    </xf>
    <xf numFmtId="0" fontId="67" fillId="35" borderId="13" xfId="61" applyFont="1" applyFill="1" applyBorder="1" applyAlignment="1" applyProtection="1">
      <alignment horizontal="left" vertical="center" wrapText="1"/>
      <protection/>
    </xf>
    <xf numFmtId="0" fontId="72" fillId="0" borderId="74" xfId="61" applyFont="1" applyBorder="1" applyAlignment="1" applyProtection="1">
      <alignment horizontal="center" vertical="center"/>
      <protection/>
    </xf>
    <xf numFmtId="0" fontId="72" fillId="0" borderId="24" xfId="61" applyFont="1" applyBorder="1" applyAlignment="1" applyProtection="1">
      <alignment horizontal="center" vertical="center"/>
      <protection/>
    </xf>
    <xf numFmtId="0" fontId="72" fillId="0" borderId="29" xfId="61" applyFont="1" applyBorder="1" applyAlignment="1" applyProtection="1">
      <alignment horizontal="center" vertical="center"/>
      <protection/>
    </xf>
    <xf numFmtId="0" fontId="73" fillId="0" borderId="17" xfId="61" applyFont="1" applyBorder="1" applyAlignment="1" applyProtection="1">
      <alignment horizontal="center" vertical="center"/>
      <protection/>
    </xf>
    <xf numFmtId="0" fontId="62" fillId="0" borderId="17" xfId="61" applyFont="1" applyBorder="1" applyAlignment="1" applyProtection="1">
      <alignment horizontal="center" vertical="center" wrapText="1"/>
      <protection/>
    </xf>
    <xf numFmtId="38" fontId="58" fillId="0" borderId="17" xfId="61" applyNumberFormat="1" applyBorder="1" applyAlignment="1" applyProtection="1">
      <alignment horizontal="right" vertical="center"/>
      <protection/>
    </xf>
    <xf numFmtId="0" fontId="58" fillId="0" borderId="17" xfId="61" applyBorder="1" applyAlignment="1" applyProtection="1">
      <alignment horizontal="right" vertical="center"/>
      <protection/>
    </xf>
    <xf numFmtId="38" fontId="67" fillId="0" borderId="17" xfId="49" applyFont="1" applyBorder="1" applyAlignment="1" applyProtection="1">
      <alignment horizontal="right" vertical="center"/>
      <protection/>
    </xf>
    <xf numFmtId="38" fontId="67" fillId="0" borderId="22" xfId="49" applyFont="1" applyBorder="1" applyAlignment="1" applyProtection="1">
      <alignment horizontal="left" vertical="center"/>
      <protection/>
    </xf>
    <xf numFmtId="38" fontId="67" fillId="0" borderId="19" xfId="49" applyFont="1" applyBorder="1" applyAlignment="1" applyProtection="1">
      <alignment horizontal="left" vertical="center"/>
      <protection/>
    </xf>
    <xf numFmtId="38" fontId="67" fillId="0" borderId="21" xfId="49" applyFont="1" applyBorder="1" applyAlignment="1" applyProtection="1">
      <alignment horizontal="left" vertical="center"/>
      <protection/>
    </xf>
    <xf numFmtId="0" fontId="72" fillId="0" borderId="49" xfId="61" applyFont="1" applyBorder="1" applyAlignment="1" applyProtection="1">
      <alignment horizontal="center" vertical="center"/>
      <protection/>
    </xf>
    <xf numFmtId="0" fontId="72" fillId="0" borderId="16" xfId="61" applyFont="1" applyBorder="1" applyAlignment="1" applyProtection="1">
      <alignment horizontal="center" vertical="center"/>
      <protection/>
    </xf>
    <xf numFmtId="0" fontId="72" fillId="0" borderId="50" xfId="61" applyFont="1"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21" xfId="0" applyBorder="1" applyAlignment="1" applyProtection="1">
      <alignment horizontal="left" vertical="center"/>
      <protection/>
    </xf>
    <xf numFmtId="42" fontId="58" fillId="0" borderId="74" xfId="61" applyNumberFormat="1" applyBorder="1" applyAlignment="1" applyProtection="1">
      <alignment horizontal="center" vertical="center"/>
      <protection/>
    </xf>
    <xf numFmtId="42" fontId="58" fillId="0" borderId="24" xfId="61" applyNumberFormat="1" applyBorder="1" applyAlignment="1" applyProtection="1">
      <alignment horizontal="center" vertical="center"/>
      <protection/>
    </xf>
    <xf numFmtId="42" fontId="58" fillId="0" borderId="29" xfId="61" applyNumberFormat="1" applyBorder="1" applyAlignment="1" applyProtection="1">
      <alignment horizontal="center" vertical="center"/>
      <protection/>
    </xf>
    <xf numFmtId="42" fontId="58" fillId="0" borderId="70" xfId="61" applyNumberFormat="1" applyBorder="1" applyAlignment="1" applyProtection="1">
      <alignment horizontal="center" vertical="center"/>
      <protection/>
    </xf>
    <xf numFmtId="42" fontId="58" fillId="0" borderId="0" xfId="61" applyNumberFormat="1" applyAlignment="1" applyProtection="1">
      <alignment horizontal="center" vertical="center"/>
      <protection/>
    </xf>
    <xf numFmtId="42" fontId="58" fillId="0" borderId="30" xfId="61" applyNumberForma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ill>
        <patternFill patternType="solid">
          <fgColor indexed="65"/>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8"/>
  <sheetViews>
    <sheetView showGridLines="0" tabSelected="1" view="pageBreakPreview" zoomScale="90" zoomScaleNormal="85" zoomScaleSheetLayoutView="90" zoomScalePageLayoutView="0" workbookViewId="0" topLeftCell="A1">
      <selection activeCell="AD3" sqref="AD3"/>
    </sheetView>
  </sheetViews>
  <sheetFormatPr defaultColWidth="8.8515625" defaultRowHeight="14.25" customHeight="1"/>
  <cols>
    <col min="1" max="50" width="3.57421875" style="10" customWidth="1"/>
    <col min="51" max="51" width="3.421875" style="10" bestFit="1" customWidth="1"/>
    <col min="52" max="52" width="16.421875" style="10" bestFit="1" customWidth="1"/>
    <col min="53" max="58" width="3.57421875" style="10" customWidth="1"/>
    <col min="59" max="60" width="5.421875" style="10" bestFit="1" customWidth="1"/>
    <col min="61" max="62" width="6.28125" style="10" bestFit="1" customWidth="1"/>
    <col min="63" max="74" width="3.57421875" style="10" customWidth="1"/>
    <col min="75" max="16384" width="8.8515625" style="10" customWidth="1"/>
  </cols>
  <sheetData>
    <row r="1" spans="1:35" s="5" customFormat="1" ht="14.25" customHeight="1">
      <c r="A1" s="39" t="s">
        <v>48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35" s="5" customFormat="1" ht="14.25" customHeight="1">
      <c r="A2" s="40" t="s">
        <v>60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row>
    <row r="3" spans="1:35" ht="14.25" customHeight="1">
      <c r="A3" s="6"/>
      <c r="B3" s="6"/>
      <c r="C3" s="7"/>
      <c r="D3" s="7"/>
      <c r="E3" s="7"/>
      <c r="F3" s="7"/>
      <c r="G3" s="7"/>
      <c r="H3" s="7"/>
      <c r="I3" s="7"/>
      <c r="J3" s="7"/>
      <c r="K3" s="7"/>
      <c r="L3" s="7"/>
      <c r="M3" s="7"/>
      <c r="N3" s="7"/>
      <c r="O3" s="7"/>
      <c r="P3" s="7"/>
      <c r="Q3" s="7"/>
      <c r="R3" s="7"/>
      <c r="S3" s="7"/>
      <c r="T3" s="7"/>
      <c r="U3" s="7"/>
      <c r="V3" s="7"/>
      <c r="W3" s="7"/>
      <c r="X3" s="8"/>
      <c r="Y3" s="8"/>
      <c r="Z3" s="7" t="s">
        <v>1</v>
      </c>
      <c r="AA3" s="7"/>
      <c r="AB3" s="7" t="s">
        <v>10</v>
      </c>
      <c r="AC3" s="7"/>
      <c r="AD3" s="1"/>
      <c r="AE3" s="9" t="s">
        <v>2</v>
      </c>
      <c r="AF3" s="1"/>
      <c r="AG3" s="9" t="s">
        <v>3</v>
      </c>
      <c r="AH3" s="1"/>
      <c r="AI3" s="9" t="s">
        <v>4</v>
      </c>
    </row>
    <row r="4" spans="1:35" ht="14.25" customHeight="1">
      <c r="A4" s="11" t="s">
        <v>5</v>
      </c>
      <c r="B4" s="6"/>
      <c r="C4" s="7"/>
      <c r="D4" s="7"/>
      <c r="E4" s="7"/>
      <c r="F4" s="7"/>
      <c r="G4" s="7"/>
      <c r="H4" s="7"/>
      <c r="I4" s="7"/>
      <c r="J4" s="7"/>
      <c r="K4" s="7"/>
      <c r="L4" s="7"/>
      <c r="P4" s="8"/>
      <c r="Q4" s="8"/>
      <c r="R4" s="8"/>
      <c r="S4" s="8"/>
      <c r="T4" s="8"/>
      <c r="U4" s="8"/>
      <c r="V4" s="12"/>
      <c r="W4" s="8"/>
      <c r="X4" s="8"/>
      <c r="Y4" s="8"/>
      <c r="Z4" s="8"/>
      <c r="AA4" s="8"/>
      <c r="AB4" s="8"/>
      <c r="AC4" s="8"/>
      <c r="AD4" s="8"/>
      <c r="AE4" s="8"/>
      <c r="AF4" s="8"/>
      <c r="AG4" s="8"/>
      <c r="AH4" s="8"/>
      <c r="AI4" s="8"/>
    </row>
    <row r="5" spans="1:35" ht="14.25" customHeight="1">
      <c r="A5" s="13" t="s">
        <v>6</v>
      </c>
      <c r="B5" s="6"/>
      <c r="C5" s="7"/>
      <c r="D5" s="7"/>
      <c r="E5" s="7"/>
      <c r="F5" s="7"/>
      <c r="G5" s="7"/>
      <c r="H5" s="7"/>
      <c r="I5" s="7"/>
      <c r="J5" s="7"/>
      <c r="K5" s="7"/>
      <c r="L5" s="7"/>
      <c r="N5" s="7"/>
      <c r="O5" s="7"/>
      <c r="P5" s="41" t="s">
        <v>43</v>
      </c>
      <c r="Q5" s="41"/>
      <c r="R5" s="41"/>
      <c r="S5" s="41"/>
      <c r="T5" s="41"/>
      <c r="U5" s="41"/>
      <c r="V5" s="41"/>
      <c r="W5" s="41"/>
      <c r="X5" s="41"/>
      <c r="Y5" s="41"/>
      <c r="Z5" s="41"/>
      <c r="AA5" s="41"/>
      <c r="AB5" s="41"/>
      <c r="AC5" s="41"/>
      <c r="AD5" s="41"/>
      <c r="AE5" s="41"/>
      <c r="AF5" s="41"/>
      <c r="AG5" s="41"/>
      <c r="AH5" s="41"/>
      <c r="AI5" s="41"/>
    </row>
    <row r="6" spans="15:35" ht="14.25" customHeight="1">
      <c r="O6" s="8"/>
      <c r="P6" s="41"/>
      <c r="Q6" s="41"/>
      <c r="R6" s="41"/>
      <c r="S6" s="41"/>
      <c r="T6" s="41"/>
      <c r="U6" s="41"/>
      <c r="V6" s="41"/>
      <c r="W6" s="41"/>
      <c r="X6" s="41"/>
      <c r="Y6" s="41"/>
      <c r="Z6" s="41"/>
      <c r="AA6" s="41"/>
      <c r="AB6" s="41"/>
      <c r="AC6" s="41"/>
      <c r="AD6" s="41"/>
      <c r="AE6" s="41"/>
      <c r="AF6" s="41"/>
      <c r="AG6" s="41"/>
      <c r="AH6" s="41"/>
      <c r="AI6" s="41"/>
    </row>
    <row r="7" spans="15:35" ht="14.25" customHeight="1">
      <c r="O7" s="8"/>
      <c r="P7" s="14"/>
      <c r="Q7" s="14"/>
      <c r="R7" s="14"/>
      <c r="S7" s="14"/>
      <c r="T7" s="14"/>
      <c r="U7" s="14"/>
      <c r="V7" s="14"/>
      <c r="W7" s="14"/>
      <c r="X7" s="14"/>
      <c r="Y7" s="14"/>
      <c r="Z7" s="14"/>
      <c r="AA7" s="14"/>
      <c r="AB7" s="14"/>
      <c r="AC7" s="14"/>
      <c r="AD7" s="14"/>
      <c r="AE7" s="14"/>
      <c r="AF7" s="14"/>
      <c r="AG7" s="14"/>
      <c r="AH7" s="14"/>
      <c r="AI7" s="14"/>
    </row>
    <row r="8" spans="15:59" ht="14.25" customHeight="1">
      <c r="O8" s="8"/>
      <c r="P8" s="15" t="s">
        <v>42</v>
      </c>
      <c r="Q8" s="42" t="s">
        <v>20</v>
      </c>
      <c r="R8" s="43"/>
      <c r="S8" s="43"/>
      <c r="T8" s="43"/>
      <c r="U8" s="44"/>
      <c r="V8" s="42" t="s">
        <v>22</v>
      </c>
      <c r="W8" s="43"/>
      <c r="X8" s="42" t="s">
        <v>25</v>
      </c>
      <c r="Y8" s="43"/>
      <c r="Z8" s="43"/>
      <c r="AA8" s="45"/>
      <c r="AC8" s="46" t="s">
        <v>23</v>
      </c>
      <c r="AD8" s="43"/>
      <c r="AE8" s="43"/>
      <c r="AF8" s="43"/>
      <c r="AG8" s="43"/>
      <c r="AH8" s="43"/>
      <c r="AI8" s="45"/>
      <c r="AK8" s="15" t="s">
        <v>62</v>
      </c>
      <c r="AL8" s="46" t="s">
        <v>63</v>
      </c>
      <c r="AM8" s="43"/>
      <c r="AN8" s="43"/>
      <c r="AO8" s="43"/>
      <c r="AP8" s="43"/>
      <c r="AQ8" s="43"/>
      <c r="AR8" s="43"/>
      <c r="AS8" s="43"/>
      <c r="AT8" s="43"/>
      <c r="AU8" s="43"/>
      <c r="AV8" s="43"/>
      <c r="AW8" s="45"/>
      <c r="AY8" s="134" t="s">
        <v>64</v>
      </c>
      <c r="AZ8" s="134"/>
      <c r="BA8" s="134"/>
      <c r="BB8" s="134"/>
      <c r="BC8" s="134"/>
      <c r="BD8" s="134"/>
      <c r="BE8" s="16"/>
      <c r="BF8" s="8" t="s">
        <v>65</v>
      </c>
      <c r="BG8" s="8"/>
    </row>
    <row r="9" spans="15:59" ht="14.25" customHeight="1">
      <c r="O9" s="8"/>
      <c r="P9" s="65">
        <v>1</v>
      </c>
      <c r="Q9" s="67" t="s">
        <v>0</v>
      </c>
      <c r="R9" s="68"/>
      <c r="S9" s="68"/>
      <c r="T9" s="68"/>
      <c r="U9" s="69"/>
      <c r="V9" s="71" t="s">
        <v>89</v>
      </c>
      <c r="W9" s="72"/>
      <c r="X9" s="75"/>
      <c r="Y9" s="76"/>
      <c r="Z9" s="76"/>
      <c r="AA9" s="77"/>
      <c r="AC9" s="2"/>
      <c r="AD9" s="17" t="s">
        <v>15</v>
      </c>
      <c r="AE9" s="84" t="s">
        <v>52</v>
      </c>
      <c r="AF9" s="85"/>
      <c r="AG9" s="85"/>
      <c r="AH9" s="85"/>
      <c r="AI9" s="86"/>
      <c r="AK9" s="65">
        <v>1</v>
      </c>
      <c r="AL9" s="163" t="str">
        <f>IF(COUNTIF(V9:W12,"▽")&gt;0,"－",IF(OR(AND(COUNTIF(V9:W12,"有")&gt;0,X9&gt;0),AND(COUNTIF(V9:W12,"無")=2,X9&lt;1)),"OK","NG:工事有無と工事費を確認してください"))</f>
        <v>－</v>
      </c>
      <c r="AM9" s="164"/>
      <c r="AN9" s="164"/>
      <c r="AO9" s="164"/>
      <c r="AP9" s="164"/>
      <c r="AQ9" s="164"/>
      <c r="AR9" s="164"/>
      <c r="AS9" s="164"/>
      <c r="AT9" s="164"/>
      <c r="AU9" s="164"/>
      <c r="AV9" s="164"/>
      <c r="AW9" s="165"/>
      <c r="AY9" s="172" t="str">
        <f>IF(COUNTIF(AC9:AC12,"✔")=1,"OK","NG:どれか1つ選択してください")</f>
        <v>NG:どれか1つ選択してください</v>
      </c>
      <c r="AZ9" s="172"/>
      <c r="BA9" s="172"/>
      <c r="BB9" s="172"/>
      <c r="BC9" s="172"/>
      <c r="BD9" s="172"/>
      <c r="BE9" s="18"/>
      <c r="BF9" s="8"/>
      <c r="BG9" s="8"/>
    </row>
    <row r="10" spans="1:59" ht="14.25" customHeight="1">
      <c r="A10" s="61" t="s">
        <v>37</v>
      </c>
      <c r="B10" s="61"/>
      <c r="C10" s="61"/>
      <c r="D10" s="61"/>
      <c r="E10" s="61"/>
      <c r="F10" s="61"/>
      <c r="G10" s="61"/>
      <c r="H10" s="61"/>
      <c r="I10" s="61"/>
      <c r="J10" s="61"/>
      <c r="K10" s="61"/>
      <c r="L10" s="61"/>
      <c r="M10" s="61"/>
      <c r="N10" s="61"/>
      <c r="O10" s="19"/>
      <c r="P10" s="66"/>
      <c r="Q10" s="50"/>
      <c r="R10" s="51"/>
      <c r="S10" s="51"/>
      <c r="T10" s="51"/>
      <c r="U10" s="70"/>
      <c r="V10" s="73"/>
      <c r="W10" s="74"/>
      <c r="X10" s="78"/>
      <c r="Y10" s="79"/>
      <c r="Z10" s="79"/>
      <c r="AA10" s="80"/>
      <c r="AC10" s="3"/>
      <c r="AD10" s="20" t="s">
        <v>16</v>
      </c>
      <c r="AE10" s="62" t="s">
        <v>53</v>
      </c>
      <c r="AF10" s="63"/>
      <c r="AG10" s="63"/>
      <c r="AH10" s="63"/>
      <c r="AI10" s="64"/>
      <c r="AK10" s="66"/>
      <c r="AL10" s="166"/>
      <c r="AM10" s="167"/>
      <c r="AN10" s="167"/>
      <c r="AO10" s="167"/>
      <c r="AP10" s="167"/>
      <c r="AQ10" s="167"/>
      <c r="AR10" s="167"/>
      <c r="AS10" s="167"/>
      <c r="AT10" s="167"/>
      <c r="AU10" s="167"/>
      <c r="AV10" s="167"/>
      <c r="AW10" s="168"/>
      <c r="AY10" s="172"/>
      <c r="AZ10" s="172"/>
      <c r="BA10" s="172"/>
      <c r="BB10" s="172"/>
      <c r="BC10" s="172"/>
      <c r="BD10" s="172"/>
      <c r="BE10" s="18"/>
      <c r="BF10" s="8" t="s">
        <v>66</v>
      </c>
      <c r="BG10" s="8"/>
    </row>
    <row r="11" spans="1:58" ht="14.25" customHeight="1">
      <c r="A11" s="61"/>
      <c r="B11" s="61"/>
      <c r="C11" s="61"/>
      <c r="D11" s="61"/>
      <c r="E11" s="61"/>
      <c r="F11" s="61"/>
      <c r="G11" s="61"/>
      <c r="H11" s="61"/>
      <c r="I11" s="61"/>
      <c r="J11" s="61"/>
      <c r="K11" s="61"/>
      <c r="L11" s="61"/>
      <c r="M11" s="61"/>
      <c r="N11" s="61"/>
      <c r="O11" s="21"/>
      <c r="P11" s="47">
        <v>2</v>
      </c>
      <c r="Q11" s="48" t="s">
        <v>11</v>
      </c>
      <c r="R11" s="49"/>
      <c r="S11" s="49"/>
      <c r="T11" s="49"/>
      <c r="U11" s="49"/>
      <c r="V11" s="52" t="s">
        <v>50</v>
      </c>
      <c r="W11" s="53"/>
      <c r="X11" s="78"/>
      <c r="Y11" s="79"/>
      <c r="Z11" s="79"/>
      <c r="AA11" s="80"/>
      <c r="AC11" s="3"/>
      <c r="AD11" s="20" t="s">
        <v>17</v>
      </c>
      <c r="AE11" s="62" t="s">
        <v>55</v>
      </c>
      <c r="AF11" s="63"/>
      <c r="AG11" s="63"/>
      <c r="AH11" s="63"/>
      <c r="AI11" s="64"/>
      <c r="AK11" s="47">
        <v>2</v>
      </c>
      <c r="AL11" s="166"/>
      <c r="AM11" s="167"/>
      <c r="AN11" s="167"/>
      <c r="AO11" s="167"/>
      <c r="AP11" s="167"/>
      <c r="AQ11" s="167"/>
      <c r="AR11" s="167"/>
      <c r="AS11" s="167"/>
      <c r="AT11" s="167"/>
      <c r="AU11" s="167"/>
      <c r="AV11" s="167"/>
      <c r="AW11" s="168"/>
      <c r="BF11" s="18"/>
    </row>
    <row r="12" spans="1:58" ht="14.25" customHeight="1">
      <c r="A12" s="61"/>
      <c r="B12" s="61"/>
      <c r="C12" s="61"/>
      <c r="D12" s="61"/>
      <c r="E12" s="61"/>
      <c r="F12" s="61"/>
      <c r="G12" s="61"/>
      <c r="H12" s="61"/>
      <c r="I12" s="61"/>
      <c r="J12" s="61"/>
      <c r="K12" s="61"/>
      <c r="L12" s="61"/>
      <c r="M12" s="61"/>
      <c r="N12" s="61"/>
      <c r="O12" s="21"/>
      <c r="P12" s="47"/>
      <c r="Q12" s="50"/>
      <c r="R12" s="51"/>
      <c r="S12" s="51"/>
      <c r="T12" s="51"/>
      <c r="U12" s="51"/>
      <c r="V12" s="54"/>
      <c r="W12" s="55"/>
      <c r="X12" s="81"/>
      <c r="Y12" s="82"/>
      <c r="Z12" s="82"/>
      <c r="AA12" s="83"/>
      <c r="AC12" s="4"/>
      <c r="AD12" s="22" t="s">
        <v>18</v>
      </c>
      <c r="AE12" s="87" t="s">
        <v>21</v>
      </c>
      <c r="AF12" s="88"/>
      <c r="AG12" s="88"/>
      <c r="AH12" s="88"/>
      <c r="AI12" s="89"/>
      <c r="AK12" s="47"/>
      <c r="AL12" s="169"/>
      <c r="AM12" s="170"/>
      <c r="AN12" s="170"/>
      <c r="AO12" s="170"/>
      <c r="AP12" s="170"/>
      <c r="AQ12" s="170"/>
      <c r="AR12" s="170"/>
      <c r="AS12" s="170"/>
      <c r="AT12" s="170"/>
      <c r="AU12" s="170"/>
      <c r="AV12" s="170"/>
      <c r="AW12" s="171"/>
      <c r="AY12" s="134" t="s">
        <v>67</v>
      </c>
      <c r="AZ12" s="134"/>
      <c r="BA12" s="134"/>
      <c r="BB12" s="134"/>
      <c r="BC12" s="134"/>
      <c r="BD12" s="134"/>
      <c r="BF12" s="18"/>
    </row>
    <row r="13" spans="15:58" ht="14.25" customHeight="1">
      <c r="O13" s="8"/>
      <c r="P13" s="47">
        <v>3</v>
      </c>
      <c r="Q13" s="48" t="s">
        <v>26</v>
      </c>
      <c r="R13" s="49"/>
      <c r="S13" s="49"/>
      <c r="T13" s="49"/>
      <c r="U13" s="49"/>
      <c r="V13" s="52" t="s">
        <v>50</v>
      </c>
      <c r="W13" s="53"/>
      <c r="X13" s="56"/>
      <c r="Y13" s="56"/>
      <c r="Z13" s="56"/>
      <c r="AA13" s="57"/>
      <c r="AK13" s="47">
        <v>3</v>
      </c>
      <c r="AL13" s="188" t="str">
        <f>IF(X13&gt;0,IF(V13="有","OK",IF(V13="無","NG:工事有無の選択を確認してください",IF(V13="▽","NG:工事有無を選択してください"))),IF(V13="有","NG:工事費を確認してください",IF(V13="無","OK",IF(V13="▽","－"))))</f>
        <v>－</v>
      </c>
      <c r="AM13" s="189"/>
      <c r="AN13" s="189"/>
      <c r="AO13" s="189"/>
      <c r="AP13" s="189"/>
      <c r="AQ13" s="189"/>
      <c r="AR13" s="189"/>
      <c r="AS13" s="189"/>
      <c r="AT13" s="189"/>
      <c r="AU13" s="189"/>
      <c r="AV13" s="189"/>
      <c r="AW13" s="190"/>
      <c r="AY13" s="191" t="str">
        <f>IF(AG27&gt;=0,"OK","NG:見積書合計と工事費を確認してください")</f>
        <v>OK</v>
      </c>
      <c r="AZ13" s="191"/>
      <c r="BA13" s="191"/>
      <c r="BB13" s="191"/>
      <c r="BC13" s="191"/>
      <c r="BD13" s="191"/>
      <c r="BF13" s="18"/>
    </row>
    <row r="14" spans="1:58" ht="14.25" customHeight="1">
      <c r="A14" s="23" t="s">
        <v>31</v>
      </c>
      <c r="C14" s="21"/>
      <c r="D14" s="21"/>
      <c r="E14" s="21"/>
      <c r="F14" s="21"/>
      <c r="G14" s="21"/>
      <c r="H14" s="21"/>
      <c r="I14" s="21"/>
      <c r="J14" s="21"/>
      <c r="K14" s="21"/>
      <c r="L14" s="21"/>
      <c r="M14" s="21"/>
      <c r="N14" s="21"/>
      <c r="O14" s="8"/>
      <c r="P14" s="47"/>
      <c r="Q14" s="50"/>
      <c r="R14" s="51"/>
      <c r="S14" s="51"/>
      <c r="T14" s="51"/>
      <c r="U14" s="51"/>
      <c r="V14" s="54"/>
      <c r="W14" s="55"/>
      <c r="X14" s="58"/>
      <c r="Y14" s="58"/>
      <c r="Z14" s="58"/>
      <c r="AA14" s="59"/>
      <c r="AC14" s="60" t="str">
        <f>IF(OR(COUNTIF(V9:W36,"▽")&gt;0,T35="▽"),"未選択項目があります",IF(COUNTIF(AL9:AW36,"OK")+COUNTIF(AY9,"OK")=10,"","エラー：入力内容の不整合"))</f>
        <v>未選択項目があります</v>
      </c>
      <c r="AD14" s="60"/>
      <c r="AE14" s="60"/>
      <c r="AF14" s="60"/>
      <c r="AG14" s="60"/>
      <c r="AH14" s="60"/>
      <c r="AI14" s="60"/>
      <c r="AK14" s="47"/>
      <c r="AL14" s="166"/>
      <c r="AM14" s="167"/>
      <c r="AN14" s="167"/>
      <c r="AO14" s="167"/>
      <c r="AP14" s="167"/>
      <c r="AQ14" s="167"/>
      <c r="AR14" s="167"/>
      <c r="AS14" s="167"/>
      <c r="AT14" s="167"/>
      <c r="AU14" s="167"/>
      <c r="AV14" s="167"/>
      <c r="AW14" s="168"/>
      <c r="AY14" s="191"/>
      <c r="AZ14" s="191"/>
      <c r="BA14" s="191"/>
      <c r="BB14" s="191"/>
      <c r="BC14" s="191"/>
      <c r="BD14" s="191"/>
      <c r="BF14" s="18"/>
    </row>
    <row r="15" spans="2:49" ht="14.25" customHeight="1">
      <c r="B15" s="90" t="s">
        <v>38</v>
      </c>
      <c r="C15" s="90"/>
      <c r="D15" s="90"/>
      <c r="E15" s="90"/>
      <c r="F15" s="90"/>
      <c r="G15" s="90"/>
      <c r="H15" s="90"/>
      <c r="I15" s="90"/>
      <c r="J15" s="90"/>
      <c r="K15" s="90"/>
      <c r="L15" s="90"/>
      <c r="M15" s="90"/>
      <c r="N15" s="90"/>
      <c r="O15" s="21"/>
      <c r="P15" s="47">
        <v>4</v>
      </c>
      <c r="Q15" s="48" t="s">
        <v>12</v>
      </c>
      <c r="R15" s="49"/>
      <c r="S15" s="49"/>
      <c r="T15" s="49"/>
      <c r="U15" s="49"/>
      <c r="V15" s="52" t="s">
        <v>50</v>
      </c>
      <c r="W15" s="53"/>
      <c r="X15" s="91"/>
      <c r="Y15" s="56"/>
      <c r="Z15" s="56"/>
      <c r="AA15" s="57"/>
      <c r="AC15" s="60"/>
      <c r="AD15" s="60"/>
      <c r="AE15" s="60"/>
      <c r="AF15" s="60"/>
      <c r="AG15" s="60"/>
      <c r="AH15" s="60"/>
      <c r="AI15" s="60"/>
      <c r="AK15" s="47">
        <v>4</v>
      </c>
      <c r="AL15" s="188" t="str">
        <f>IF(COUNTIF(V15:W24,"▽")&gt;0,"－",IF(OR(AND(COUNTIF(V15:W24,"有")&gt;0,X15&gt;0),AND(COUNTIF(V15:W24,"無")=5,X15&lt;1)),"OK","NG:工事有無と工事費を確認してください"))</f>
        <v>－</v>
      </c>
      <c r="AM15" s="189"/>
      <c r="AN15" s="189"/>
      <c r="AO15" s="189"/>
      <c r="AP15" s="189"/>
      <c r="AQ15" s="189"/>
      <c r="AR15" s="189"/>
      <c r="AS15" s="189"/>
      <c r="AT15" s="189"/>
      <c r="AU15" s="189"/>
      <c r="AV15" s="189"/>
      <c r="AW15" s="190"/>
    </row>
    <row r="16" spans="2:49" ht="14.25" customHeight="1">
      <c r="B16" s="90"/>
      <c r="C16" s="90"/>
      <c r="D16" s="90"/>
      <c r="E16" s="90"/>
      <c r="F16" s="90"/>
      <c r="G16" s="90"/>
      <c r="H16" s="90"/>
      <c r="I16" s="90"/>
      <c r="J16" s="90"/>
      <c r="K16" s="90"/>
      <c r="L16" s="90"/>
      <c r="M16" s="90"/>
      <c r="N16" s="90"/>
      <c r="O16" s="21"/>
      <c r="P16" s="47"/>
      <c r="Q16" s="50"/>
      <c r="R16" s="51"/>
      <c r="S16" s="51"/>
      <c r="T16" s="51"/>
      <c r="U16" s="51"/>
      <c r="V16" s="54"/>
      <c r="W16" s="55"/>
      <c r="X16" s="92"/>
      <c r="Y16" s="58"/>
      <c r="Z16" s="58"/>
      <c r="AA16" s="59"/>
      <c r="AC16" s="60">
        <f>IF(AND(AG27&lt;0,AG29&gt;0),"エラー：工事費を確認","")</f>
      </c>
      <c r="AD16" s="60"/>
      <c r="AE16" s="60"/>
      <c r="AF16" s="60"/>
      <c r="AG16" s="60"/>
      <c r="AH16" s="60"/>
      <c r="AI16" s="60"/>
      <c r="AK16" s="47"/>
      <c r="AL16" s="166"/>
      <c r="AM16" s="167"/>
      <c r="AN16" s="167"/>
      <c r="AO16" s="167"/>
      <c r="AP16" s="167"/>
      <c r="AQ16" s="167"/>
      <c r="AR16" s="167"/>
      <c r="AS16" s="167"/>
      <c r="AT16" s="167"/>
      <c r="AU16" s="167"/>
      <c r="AV16" s="167"/>
      <c r="AW16" s="168"/>
    </row>
    <row r="17" spans="1:49" ht="14.25" customHeight="1">
      <c r="A17" s="23" t="s">
        <v>32</v>
      </c>
      <c r="O17" s="24"/>
      <c r="P17" s="47">
        <v>5</v>
      </c>
      <c r="Q17" s="48" t="s">
        <v>13</v>
      </c>
      <c r="R17" s="49"/>
      <c r="S17" s="49"/>
      <c r="T17" s="49"/>
      <c r="U17" s="49"/>
      <c r="V17" s="52" t="s">
        <v>50</v>
      </c>
      <c r="W17" s="53"/>
      <c r="X17" s="92"/>
      <c r="Y17" s="58"/>
      <c r="Z17" s="58"/>
      <c r="AA17" s="59"/>
      <c r="AC17" s="60"/>
      <c r="AD17" s="60"/>
      <c r="AE17" s="60"/>
      <c r="AF17" s="60"/>
      <c r="AG17" s="60"/>
      <c r="AH17" s="60"/>
      <c r="AI17" s="60"/>
      <c r="AK17" s="47">
        <v>5</v>
      </c>
      <c r="AL17" s="166"/>
      <c r="AM17" s="167"/>
      <c r="AN17" s="167"/>
      <c r="AO17" s="167"/>
      <c r="AP17" s="167"/>
      <c r="AQ17" s="167"/>
      <c r="AR17" s="167"/>
      <c r="AS17" s="167"/>
      <c r="AT17" s="167"/>
      <c r="AU17" s="167"/>
      <c r="AV17" s="167"/>
      <c r="AW17" s="168"/>
    </row>
    <row r="18" spans="2:49" ht="14.25" customHeight="1">
      <c r="B18" s="90" t="s">
        <v>40</v>
      </c>
      <c r="C18" s="90"/>
      <c r="D18" s="90"/>
      <c r="E18" s="90"/>
      <c r="F18" s="90"/>
      <c r="G18" s="90"/>
      <c r="H18" s="90"/>
      <c r="I18" s="90"/>
      <c r="J18" s="90"/>
      <c r="K18" s="90"/>
      <c r="L18" s="90"/>
      <c r="M18" s="90"/>
      <c r="N18" s="90"/>
      <c r="P18" s="47"/>
      <c r="Q18" s="50"/>
      <c r="R18" s="51"/>
      <c r="S18" s="51"/>
      <c r="T18" s="51"/>
      <c r="U18" s="51"/>
      <c r="V18" s="54"/>
      <c r="W18" s="55"/>
      <c r="X18" s="92"/>
      <c r="Y18" s="58"/>
      <c r="Z18" s="58"/>
      <c r="AA18" s="59"/>
      <c r="AK18" s="47"/>
      <c r="AL18" s="166"/>
      <c r="AM18" s="167"/>
      <c r="AN18" s="167"/>
      <c r="AO18" s="167"/>
      <c r="AP18" s="167"/>
      <c r="AQ18" s="167"/>
      <c r="AR18" s="167"/>
      <c r="AS18" s="167"/>
      <c r="AT18" s="167"/>
      <c r="AU18" s="167"/>
      <c r="AV18" s="167"/>
      <c r="AW18" s="168"/>
    </row>
    <row r="19" spans="2:49" ht="14.25" customHeight="1">
      <c r="B19" s="90"/>
      <c r="C19" s="90"/>
      <c r="D19" s="90"/>
      <c r="E19" s="90"/>
      <c r="F19" s="90"/>
      <c r="G19" s="90"/>
      <c r="H19" s="90"/>
      <c r="I19" s="90"/>
      <c r="J19" s="90"/>
      <c r="K19" s="90"/>
      <c r="L19" s="90"/>
      <c r="M19" s="90"/>
      <c r="N19" s="90"/>
      <c r="O19" s="25"/>
      <c r="P19" s="47">
        <v>6</v>
      </c>
      <c r="Q19" s="48" t="s">
        <v>14</v>
      </c>
      <c r="R19" s="49"/>
      <c r="S19" s="49"/>
      <c r="T19" s="49"/>
      <c r="U19" s="49"/>
      <c r="V19" s="52" t="s">
        <v>50</v>
      </c>
      <c r="W19" s="53"/>
      <c r="X19" s="92"/>
      <c r="Y19" s="58"/>
      <c r="Z19" s="58"/>
      <c r="AA19" s="59"/>
      <c r="AK19" s="47">
        <v>6</v>
      </c>
      <c r="AL19" s="166"/>
      <c r="AM19" s="167"/>
      <c r="AN19" s="167"/>
      <c r="AO19" s="167"/>
      <c r="AP19" s="167"/>
      <c r="AQ19" s="167"/>
      <c r="AR19" s="167"/>
      <c r="AS19" s="167"/>
      <c r="AT19" s="167"/>
      <c r="AU19" s="167"/>
      <c r="AV19" s="167"/>
      <c r="AW19" s="168"/>
    </row>
    <row r="20" spans="1:56" ht="14.25" customHeight="1">
      <c r="A20" s="23" t="s">
        <v>54</v>
      </c>
      <c r="O20" s="26"/>
      <c r="P20" s="47"/>
      <c r="Q20" s="50"/>
      <c r="R20" s="51"/>
      <c r="S20" s="51"/>
      <c r="T20" s="51"/>
      <c r="U20" s="51"/>
      <c r="V20" s="54"/>
      <c r="W20" s="55"/>
      <c r="X20" s="92"/>
      <c r="Y20" s="58"/>
      <c r="Z20" s="58"/>
      <c r="AA20" s="59"/>
      <c r="AK20" s="47"/>
      <c r="AL20" s="166"/>
      <c r="AM20" s="167"/>
      <c r="AN20" s="167"/>
      <c r="AO20" s="167"/>
      <c r="AP20" s="167"/>
      <c r="AQ20" s="167"/>
      <c r="AR20" s="167"/>
      <c r="AS20" s="167"/>
      <c r="AT20" s="167"/>
      <c r="AU20" s="167"/>
      <c r="AV20" s="167"/>
      <c r="AW20" s="168"/>
      <c r="AY20" s="192" t="s">
        <v>68</v>
      </c>
      <c r="AZ20" s="134"/>
      <c r="BA20" s="193">
        <f>IF(COUNTIF(AL9:AW36,"OK")+COUNTIF(AY9,"OK")=10,SUM(BA22:BD35),0)</f>
        <v>0</v>
      </c>
      <c r="BB20" s="194"/>
      <c r="BC20" s="194"/>
      <c r="BD20" s="194"/>
    </row>
    <row r="21" spans="2:62" ht="14.25" customHeight="1">
      <c r="B21" s="90" t="s">
        <v>39</v>
      </c>
      <c r="C21" s="90"/>
      <c r="D21" s="90"/>
      <c r="E21" s="90"/>
      <c r="F21" s="90"/>
      <c r="G21" s="90"/>
      <c r="H21" s="90"/>
      <c r="I21" s="90"/>
      <c r="J21" s="90"/>
      <c r="K21" s="90"/>
      <c r="L21" s="90"/>
      <c r="M21" s="90"/>
      <c r="N21" s="90"/>
      <c r="O21" s="26"/>
      <c r="P21" s="47">
        <v>7</v>
      </c>
      <c r="Q21" s="48" t="s">
        <v>27</v>
      </c>
      <c r="R21" s="49"/>
      <c r="S21" s="49"/>
      <c r="T21" s="49"/>
      <c r="U21" s="49"/>
      <c r="V21" s="52" t="s">
        <v>50</v>
      </c>
      <c r="W21" s="53"/>
      <c r="X21" s="92"/>
      <c r="Y21" s="58"/>
      <c r="Z21" s="58"/>
      <c r="AA21" s="59"/>
      <c r="AC21" s="186" t="s">
        <v>57</v>
      </c>
      <c r="AD21" s="186"/>
      <c r="AE21" s="186"/>
      <c r="AF21" s="187"/>
      <c r="AG21" s="133">
        <f>BA20</f>
        <v>0</v>
      </c>
      <c r="AH21" s="134"/>
      <c r="AI21" s="134"/>
      <c r="AK21" s="47">
        <v>7</v>
      </c>
      <c r="AL21" s="166"/>
      <c r="AM21" s="167"/>
      <c r="AN21" s="167"/>
      <c r="AO21" s="167"/>
      <c r="AP21" s="167"/>
      <c r="AQ21" s="167"/>
      <c r="AR21" s="167"/>
      <c r="AS21" s="167"/>
      <c r="AT21" s="167"/>
      <c r="AU21" s="167"/>
      <c r="AV21" s="167"/>
      <c r="AW21" s="168"/>
      <c r="AY21" s="134"/>
      <c r="AZ21" s="134"/>
      <c r="BA21" s="194"/>
      <c r="BB21" s="194"/>
      <c r="BC21" s="194"/>
      <c r="BD21" s="194"/>
      <c r="BF21" s="27" t="s">
        <v>69</v>
      </c>
      <c r="BG21" s="28" t="s">
        <v>70</v>
      </c>
      <c r="BH21" s="28" t="s">
        <v>71</v>
      </c>
      <c r="BI21" s="28" t="s">
        <v>72</v>
      </c>
      <c r="BJ21" s="28" t="s">
        <v>73</v>
      </c>
    </row>
    <row r="22" spans="2:62" ht="14.25" customHeight="1">
      <c r="B22" s="90"/>
      <c r="C22" s="90"/>
      <c r="D22" s="90"/>
      <c r="E22" s="90"/>
      <c r="F22" s="90"/>
      <c r="G22" s="90"/>
      <c r="H22" s="90"/>
      <c r="I22" s="90"/>
      <c r="J22" s="90"/>
      <c r="K22" s="90"/>
      <c r="L22" s="90"/>
      <c r="M22" s="90"/>
      <c r="N22" s="90"/>
      <c r="P22" s="47"/>
      <c r="Q22" s="50"/>
      <c r="R22" s="51"/>
      <c r="S22" s="51"/>
      <c r="T22" s="51"/>
      <c r="U22" s="51"/>
      <c r="V22" s="54"/>
      <c r="W22" s="55"/>
      <c r="X22" s="92"/>
      <c r="Y22" s="58"/>
      <c r="Z22" s="58"/>
      <c r="AA22" s="59"/>
      <c r="AC22" s="186"/>
      <c r="AD22" s="186"/>
      <c r="AE22" s="186"/>
      <c r="AF22" s="187"/>
      <c r="AG22" s="45"/>
      <c r="AH22" s="134"/>
      <c r="AI22" s="134"/>
      <c r="AK22" s="47"/>
      <c r="AL22" s="166"/>
      <c r="AM22" s="167"/>
      <c r="AN22" s="167"/>
      <c r="AO22" s="167"/>
      <c r="AP22" s="167"/>
      <c r="AQ22" s="167"/>
      <c r="AR22" s="167"/>
      <c r="AS22" s="167"/>
      <c r="AT22" s="167"/>
      <c r="AU22" s="167"/>
      <c r="AV22" s="167"/>
      <c r="AW22" s="168"/>
      <c r="AY22" s="27">
        <v>1</v>
      </c>
      <c r="AZ22" s="27" t="s">
        <v>74</v>
      </c>
      <c r="BA22" s="195">
        <f>IF(AND(AY9="OK",V9="有"),IF(AC9&lt;&gt;"",BG22,IF(AC10&lt;&gt;"",BH22,IF(AC11&lt;&gt;"",BI22,IF(AC12&lt;&gt;"",BJ22,0)))),0)</f>
        <v>0</v>
      </c>
      <c r="BB22" s="195"/>
      <c r="BC22" s="195"/>
      <c r="BD22" s="195"/>
      <c r="BF22" s="27">
        <v>1</v>
      </c>
      <c r="BG22" s="29">
        <v>3200</v>
      </c>
      <c r="BH22" s="29">
        <v>6000</v>
      </c>
      <c r="BI22" s="29">
        <v>20000</v>
      </c>
      <c r="BJ22" s="29">
        <v>82963</v>
      </c>
    </row>
    <row r="23" spans="1:62" ht="14.25" customHeight="1">
      <c r="A23" s="23" t="s">
        <v>33</v>
      </c>
      <c r="P23" s="47">
        <v>8</v>
      </c>
      <c r="Q23" s="48" t="s">
        <v>19</v>
      </c>
      <c r="R23" s="49"/>
      <c r="S23" s="49"/>
      <c r="T23" s="49"/>
      <c r="U23" s="49"/>
      <c r="V23" s="52" t="s">
        <v>50</v>
      </c>
      <c r="W23" s="53"/>
      <c r="X23" s="92"/>
      <c r="Y23" s="58"/>
      <c r="Z23" s="58"/>
      <c r="AA23" s="59"/>
      <c r="AK23" s="47">
        <v>8</v>
      </c>
      <c r="AL23" s="166"/>
      <c r="AM23" s="167"/>
      <c r="AN23" s="167"/>
      <c r="AO23" s="167"/>
      <c r="AP23" s="167"/>
      <c r="AQ23" s="167"/>
      <c r="AR23" s="167"/>
      <c r="AS23" s="167"/>
      <c r="AT23" s="167"/>
      <c r="AU23" s="167"/>
      <c r="AV23" s="167"/>
      <c r="AW23" s="168"/>
      <c r="AY23" s="27">
        <v>2</v>
      </c>
      <c r="AZ23" s="27" t="s">
        <v>75</v>
      </c>
      <c r="BA23" s="195">
        <f>IF(V11="有",BG23,0)</f>
        <v>0</v>
      </c>
      <c r="BB23" s="195"/>
      <c r="BC23" s="195"/>
      <c r="BD23" s="195"/>
      <c r="BF23" s="27">
        <v>2</v>
      </c>
      <c r="BG23" s="196">
        <v>51000</v>
      </c>
      <c r="BH23" s="197"/>
      <c r="BI23" s="197"/>
      <c r="BJ23" s="198"/>
    </row>
    <row r="24" spans="2:62" ht="14.25" customHeight="1">
      <c r="B24" s="90" t="s">
        <v>41</v>
      </c>
      <c r="C24" s="90"/>
      <c r="D24" s="90"/>
      <c r="E24" s="90"/>
      <c r="F24" s="90"/>
      <c r="G24" s="90"/>
      <c r="H24" s="90"/>
      <c r="I24" s="90"/>
      <c r="J24" s="90"/>
      <c r="K24" s="90"/>
      <c r="L24" s="90"/>
      <c r="M24" s="90"/>
      <c r="N24" s="90"/>
      <c r="P24" s="47"/>
      <c r="Q24" s="50"/>
      <c r="R24" s="51"/>
      <c r="S24" s="51"/>
      <c r="T24" s="51"/>
      <c r="U24" s="51"/>
      <c r="V24" s="54"/>
      <c r="W24" s="55"/>
      <c r="X24" s="93"/>
      <c r="Y24" s="94"/>
      <c r="Z24" s="94"/>
      <c r="AA24" s="95"/>
      <c r="AC24" s="7" t="s">
        <v>58</v>
      </c>
      <c r="AK24" s="47"/>
      <c r="AL24" s="169"/>
      <c r="AM24" s="170"/>
      <c r="AN24" s="170"/>
      <c r="AO24" s="170"/>
      <c r="AP24" s="170"/>
      <c r="AQ24" s="170"/>
      <c r="AR24" s="170"/>
      <c r="AS24" s="170"/>
      <c r="AT24" s="170"/>
      <c r="AU24" s="170"/>
      <c r="AV24" s="170"/>
      <c r="AW24" s="171"/>
      <c r="AY24" s="27">
        <v>3</v>
      </c>
      <c r="AZ24" s="27" t="s">
        <v>76</v>
      </c>
      <c r="BA24" s="195">
        <f>IF(V13="有",BG24,0)</f>
        <v>0</v>
      </c>
      <c r="BB24" s="195"/>
      <c r="BC24" s="195"/>
      <c r="BD24" s="195"/>
      <c r="BF24" s="27">
        <v>3</v>
      </c>
      <c r="BG24" s="196">
        <v>10000</v>
      </c>
      <c r="BH24" s="197"/>
      <c r="BI24" s="197"/>
      <c r="BJ24" s="198"/>
    </row>
    <row r="25" spans="2:62" ht="14.25" customHeight="1">
      <c r="B25" s="90"/>
      <c r="C25" s="90"/>
      <c r="D25" s="90"/>
      <c r="E25" s="90"/>
      <c r="F25" s="90"/>
      <c r="G25" s="90"/>
      <c r="H25" s="90"/>
      <c r="I25" s="90"/>
      <c r="J25" s="90"/>
      <c r="K25" s="90"/>
      <c r="L25" s="90"/>
      <c r="M25" s="90"/>
      <c r="N25" s="90"/>
      <c r="P25" s="47">
        <v>9</v>
      </c>
      <c r="Q25" s="48" t="s">
        <v>28</v>
      </c>
      <c r="R25" s="49"/>
      <c r="S25" s="49"/>
      <c r="T25" s="49"/>
      <c r="U25" s="49"/>
      <c r="V25" s="52" t="s">
        <v>50</v>
      </c>
      <c r="W25" s="53"/>
      <c r="X25" s="56"/>
      <c r="Y25" s="56"/>
      <c r="Z25" s="56"/>
      <c r="AA25" s="57"/>
      <c r="AC25" s="103" t="s">
        <v>56</v>
      </c>
      <c r="AD25" s="104"/>
      <c r="AE25" s="104"/>
      <c r="AF25" s="105"/>
      <c r="AG25" s="109">
        <f>SUM(X9:AA35)</f>
        <v>0</v>
      </c>
      <c r="AH25" s="110"/>
      <c r="AI25" s="111"/>
      <c r="AK25" s="47">
        <v>9</v>
      </c>
      <c r="AL25" s="188" t="str">
        <f>IF(X25&gt;0,IF(V25="有","OK",IF(V25="無","NG:工事有無の選択を確認してください",IF(V25="▽","NG:工事有無を選択してください"))),IF(V25="有","NG:工事費を確認してください",IF(V25="無","OK",IF(V25="▽","－"))))</f>
        <v>－</v>
      </c>
      <c r="AM25" s="189"/>
      <c r="AN25" s="189"/>
      <c r="AO25" s="189"/>
      <c r="AP25" s="189"/>
      <c r="AQ25" s="189"/>
      <c r="AR25" s="189"/>
      <c r="AS25" s="189"/>
      <c r="AT25" s="189"/>
      <c r="AU25" s="189"/>
      <c r="AV25" s="189"/>
      <c r="AW25" s="190"/>
      <c r="AY25" s="27">
        <v>4</v>
      </c>
      <c r="AZ25" s="27" t="s">
        <v>77</v>
      </c>
      <c r="BA25" s="195">
        <f>IF(V15="有",BG25,0)</f>
        <v>0</v>
      </c>
      <c r="BB25" s="195"/>
      <c r="BC25" s="195"/>
      <c r="BD25" s="195"/>
      <c r="BF25" s="27">
        <v>4</v>
      </c>
      <c r="BG25" s="196">
        <v>44085</v>
      </c>
      <c r="BH25" s="197"/>
      <c r="BI25" s="197"/>
      <c r="BJ25" s="198"/>
    </row>
    <row r="26" spans="1:62" ht="14.25" customHeight="1">
      <c r="A26" s="30"/>
      <c r="B26" s="30"/>
      <c r="C26" s="30"/>
      <c r="D26" s="30"/>
      <c r="E26" s="30"/>
      <c r="F26" s="30"/>
      <c r="G26" s="30"/>
      <c r="H26" s="30"/>
      <c r="I26" s="30"/>
      <c r="J26" s="30"/>
      <c r="K26" s="30"/>
      <c r="L26" s="30"/>
      <c r="M26" s="30"/>
      <c r="N26" s="30"/>
      <c r="O26" s="30"/>
      <c r="P26" s="47"/>
      <c r="Q26" s="50"/>
      <c r="R26" s="51"/>
      <c r="S26" s="51"/>
      <c r="T26" s="51"/>
      <c r="U26" s="51"/>
      <c r="V26" s="54"/>
      <c r="W26" s="55"/>
      <c r="X26" s="58"/>
      <c r="Y26" s="58"/>
      <c r="Z26" s="58"/>
      <c r="AA26" s="59"/>
      <c r="AC26" s="106"/>
      <c r="AD26" s="107"/>
      <c r="AE26" s="107"/>
      <c r="AF26" s="108"/>
      <c r="AG26" s="112"/>
      <c r="AH26" s="112"/>
      <c r="AI26" s="113"/>
      <c r="AK26" s="47"/>
      <c r="AL26" s="166"/>
      <c r="AM26" s="167"/>
      <c r="AN26" s="167"/>
      <c r="AO26" s="167"/>
      <c r="AP26" s="167"/>
      <c r="AQ26" s="167"/>
      <c r="AR26" s="167"/>
      <c r="AS26" s="167"/>
      <c r="AT26" s="167"/>
      <c r="AU26" s="167"/>
      <c r="AV26" s="167"/>
      <c r="AW26" s="168"/>
      <c r="AY26" s="27">
        <v>5</v>
      </c>
      <c r="AZ26" s="27" t="s">
        <v>78</v>
      </c>
      <c r="BA26" s="195">
        <f>IF(V17="有",BG26,0)</f>
        <v>0</v>
      </c>
      <c r="BB26" s="195"/>
      <c r="BC26" s="195"/>
      <c r="BD26" s="195"/>
      <c r="BF26" s="27">
        <v>5</v>
      </c>
      <c r="BG26" s="196">
        <v>17925</v>
      </c>
      <c r="BH26" s="197"/>
      <c r="BI26" s="197"/>
      <c r="BJ26" s="198"/>
    </row>
    <row r="27" spans="1:62" ht="14.25" customHeight="1">
      <c r="A27" s="8"/>
      <c r="B27" s="7" t="s">
        <v>7</v>
      </c>
      <c r="C27" s="8"/>
      <c r="D27" s="7"/>
      <c r="E27" s="7"/>
      <c r="F27" s="8"/>
      <c r="G27" s="8"/>
      <c r="H27" s="7"/>
      <c r="I27" s="7"/>
      <c r="J27" s="7"/>
      <c r="K27" s="7"/>
      <c r="L27" s="7"/>
      <c r="M27" s="7"/>
      <c r="N27" s="7"/>
      <c r="O27" s="8"/>
      <c r="P27" s="47">
        <v>10</v>
      </c>
      <c r="Q27" s="48" t="s">
        <v>30</v>
      </c>
      <c r="R27" s="49"/>
      <c r="S27" s="49"/>
      <c r="T27" s="49"/>
      <c r="U27" s="49"/>
      <c r="V27" s="52" t="s">
        <v>50</v>
      </c>
      <c r="W27" s="53"/>
      <c r="X27" s="56"/>
      <c r="Y27" s="56"/>
      <c r="Z27" s="56"/>
      <c r="AA27" s="57"/>
      <c r="AC27" s="114" t="s">
        <v>45</v>
      </c>
      <c r="AD27" s="115"/>
      <c r="AE27" s="115"/>
      <c r="AF27" s="116"/>
      <c r="AG27" s="120">
        <f>+AG29-AG25</f>
        <v>0</v>
      </c>
      <c r="AH27" s="109"/>
      <c r="AI27" s="121"/>
      <c r="AK27" s="47">
        <v>10</v>
      </c>
      <c r="AL27" s="188" t="str">
        <f>IF(X27&gt;0,IF(V27="有","OK",IF(V27="無","NG:工事有無の選択を確認してください",IF(V27="▽","NG:工事有無を選択してください"))),IF(V27="有","NG:工事費を確認してください",IF(V27="無","OK",IF(V27="▽","－"))))</f>
        <v>－</v>
      </c>
      <c r="AM27" s="189"/>
      <c r="AN27" s="189"/>
      <c r="AO27" s="189"/>
      <c r="AP27" s="189"/>
      <c r="AQ27" s="189"/>
      <c r="AR27" s="189"/>
      <c r="AS27" s="189"/>
      <c r="AT27" s="189"/>
      <c r="AU27" s="189"/>
      <c r="AV27" s="189"/>
      <c r="AW27" s="190"/>
      <c r="AY27" s="27">
        <v>6</v>
      </c>
      <c r="AZ27" s="27" t="s">
        <v>79</v>
      </c>
      <c r="BA27" s="195">
        <f>IF(V19="有",BG27,0)</f>
        <v>0</v>
      </c>
      <c r="BB27" s="195"/>
      <c r="BC27" s="195"/>
      <c r="BD27" s="195"/>
      <c r="BF27" s="27">
        <v>6</v>
      </c>
      <c r="BG27" s="196">
        <v>12819</v>
      </c>
      <c r="BH27" s="197"/>
      <c r="BI27" s="197"/>
      <c r="BJ27" s="198"/>
    </row>
    <row r="28" spans="2:62" s="8" customFormat="1" ht="14.25" customHeight="1" thickBot="1">
      <c r="B28" s="7" t="s">
        <v>8</v>
      </c>
      <c r="D28" s="96"/>
      <c r="E28" s="96"/>
      <c r="F28" s="96"/>
      <c r="G28" s="7"/>
      <c r="H28" s="7"/>
      <c r="I28" s="7"/>
      <c r="J28" s="7"/>
      <c r="K28" s="7"/>
      <c r="L28" s="7"/>
      <c r="M28" s="7"/>
      <c r="N28" s="7"/>
      <c r="O28" s="10"/>
      <c r="P28" s="47"/>
      <c r="Q28" s="50"/>
      <c r="R28" s="51"/>
      <c r="S28" s="51"/>
      <c r="T28" s="51"/>
      <c r="U28" s="51"/>
      <c r="V28" s="54"/>
      <c r="W28" s="55"/>
      <c r="X28" s="58"/>
      <c r="Y28" s="58"/>
      <c r="Z28" s="58"/>
      <c r="AA28" s="59"/>
      <c r="AC28" s="117"/>
      <c r="AD28" s="118"/>
      <c r="AE28" s="118"/>
      <c r="AF28" s="119"/>
      <c r="AG28" s="122"/>
      <c r="AH28" s="123"/>
      <c r="AI28" s="124"/>
      <c r="AK28" s="47"/>
      <c r="AL28" s="166"/>
      <c r="AM28" s="167"/>
      <c r="AN28" s="167"/>
      <c r="AO28" s="167"/>
      <c r="AP28" s="167"/>
      <c r="AQ28" s="167"/>
      <c r="AR28" s="167"/>
      <c r="AS28" s="167"/>
      <c r="AT28" s="167"/>
      <c r="AU28" s="167"/>
      <c r="AV28" s="167"/>
      <c r="AW28" s="168"/>
      <c r="AY28" s="27">
        <v>7</v>
      </c>
      <c r="AZ28" s="27" t="s">
        <v>80</v>
      </c>
      <c r="BA28" s="195">
        <f>IF(V21="有",BG28,0)</f>
        <v>0</v>
      </c>
      <c r="BB28" s="195"/>
      <c r="BC28" s="195"/>
      <c r="BD28" s="195"/>
      <c r="BF28" s="27">
        <v>7</v>
      </c>
      <c r="BG28" s="196">
        <v>25974</v>
      </c>
      <c r="BH28" s="197"/>
      <c r="BI28" s="197"/>
      <c r="BJ28" s="198"/>
    </row>
    <row r="29" spans="2:62" s="8" customFormat="1" ht="14.25" customHeight="1">
      <c r="B29" s="7"/>
      <c r="C29" s="7"/>
      <c r="D29" s="97"/>
      <c r="E29" s="97"/>
      <c r="F29" s="97"/>
      <c r="G29" s="97"/>
      <c r="H29" s="97"/>
      <c r="I29" s="97"/>
      <c r="J29" s="97"/>
      <c r="K29" s="97"/>
      <c r="L29" s="97"/>
      <c r="M29" s="97"/>
      <c r="N29" s="97"/>
      <c r="P29" s="47">
        <v>11</v>
      </c>
      <c r="Q29" s="48" t="s">
        <v>36</v>
      </c>
      <c r="R29" s="49"/>
      <c r="S29" s="49"/>
      <c r="T29" s="49"/>
      <c r="U29" s="49"/>
      <c r="V29" s="52" t="s">
        <v>50</v>
      </c>
      <c r="W29" s="53"/>
      <c r="X29" s="56"/>
      <c r="Y29" s="56"/>
      <c r="Z29" s="56"/>
      <c r="AA29" s="57"/>
      <c r="AC29" s="177" t="s">
        <v>61</v>
      </c>
      <c r="AD29" s="178"/>
      <c r="AE29" s="178"/>
      <c r="AF29" s="179"/>
      <c r="AG29" s="181"/>
      <c r="AH29" s="182"/>
      <c r="AI29" s="183"/>
      <c r="AK29" s="47">
        <v>11</v>
      </c>
      <c r="AL29" s="188" t="str">
        <f>IF(X29&gt;0,IF(V29="有","OK",IF(V29="無","NG:工事有無の選択を確認してください",IF(V29="▽","NG:工事有無を選択してください"))),IF(V29="有","NG:工事費を確認してください",IF(V29="無","OK",IF(V29="▽","－"))))</f>
        <v>－</v>
      </c>
      <c r="AM29" s="189"/>
      <c r="AN29" s="189"/>
      <c r="AO29" s="189"/>
      <c r="AP29" s="189"/>
      <c r="AQ29" s="189"/>
      <c r="AR29" s="189"/>
      <c r="AS29" s="189"/>
      <c r="AT29" s="189"/>
      <c r="AU29" s="189"/>
      <c r="AV29" s="189"/>
      <c r="AW29" s="190"/>
      <c r="AY29" s="27">
        <v>8</v>
      </c>
      <c r="AZ29" s="27" t="s">
        <v>81</v>
      </c>
      <c r="BA29" s="195">
        <f>IF(V23="有",BG29,0)</f>
        <v>0</v>
      </c>
      <c r="BB29" s="195"/>
      <c r="BC29" s="195"/>
      <c r="BD29" s="195"/>
      <c r="BF29" s="27">
        <v>8</v>
      </c>
      <c r="BG29" s="196">
        <v>15211</v>
      </c>
      <c r="BH29" s="197"/>
      <c r="BI29" s="197"/>
      <c r="BJ29" s="198"/>
    </row>
    <row r="30" spans="2:62" s="8" customFormat="1" ht="14.25" customHeight="1" thickBot="1">
      <c r="B30" s="7"/>
      <c r="C30" s="7"/>
      <c r="D30" s="97"/>
      <c r="E30" s="97"/>
      <c r="F30" s="97"/>
      <c r="G30" s="97"/>
      <c r="H30" s="97"/>
      <c r="I30" s="97"/>
      <c r="J30" s="97"/>
      <c r="K30" s="97"/>
      <c r="L30" s="97"/>
      <c r="M30" s="97"/>
      <c r="N30" s="97"/>
      <c r="P30" s="98"/>
      <c r="Q30" s="99"/>
      <c r="R30" s="100"/>
      <c r="S30" s="100"/>
      <c r="T30" s="100"/>
      <c r="U30" s="100"/>
      <c r="V30" s="101"/>
      <c r="W30" s="102"/>
      <c r="X30" s="136"/>
      <c r="Y30" s="136"/>
      <c r="Z30" s="136"/>
      <c r="AA30" s="137"/>
      <c r="AC30" s="180"/>
      <c r="AD30" s="118"/>
      <c r="AE30" s="118"/>
      <c r="AF30" s="119"/>
      <c r="AG30" s="184"/>
      <c r="AH30" s="184"/>
      <c r="AI30" s="185"/>
      <c r="AK30" s="98"/>
      <c r="AL30" s="199"/>
      <c r="AM30" s="200"/>
      <c r="AN30" s="200"/>
      <c r="AO30" s="200"/>
      <c r="AP30" s="200"/>
      <c r="AQ30" s="200"/>
      <c r="AR30" s="200"/>
      <c r="AS30" s="200"/>
      <c r="AT30" s="200"/>
      <c r="AU30" s="200"/>
      <c r="AV30" s="200"/>
      <c r="AW30" s="201"/>
      <c r="AY30" s="27">
        <v>9</v>
      </c>
      <c r="AZ30" s="27" t="s">
        <v>82</v>
      </c>
      <c r="BA30" s="195">
        <f>IF(AND(AY9="OK",V25="有"),IF(AC9&lt;&gt;"",BG30,IF(AC10&lt;&gt;"",BH30,IF(AC11&lt;&gt;"",BI30,IF(AC12&lt;&gt;"",BJ30,0)))),0)</f>
        <v>0</v>
      </c>
      <c r="BB30" s="195"/>
      <c r="BC30" s="195"/>
      <c r="BD30" s="195"/>
      <c r="BF30" s="27">
        <v>9</v>
      </c>
      <c r="BG30" s="29">
        <v>8510</v>
      </c>
      <c r="BH30" s="29">
        <v>8650</v>
      </c>
      <c r="BI30" s="29">
        <v>9350</v>
      </c>
      <c r="BJ30" s="29">
        <v>12498</v>
      </c>
    </row>
    <row r="31" spans="2:62" s="8" customFormat="1" ht="14.25" customHeight="1">
      <c r="B31" s="31"/>
      <c r="C31" s="31"/>
      <c r="D31" s="31"/>
      <c r="E31" s="32"/>
      <c r="F31" s="96"/>
      <c r="G31" s="96"/>
      <c r="H31" s="96"/>
      <c r="I31" s="96"/>
      <c r="J31" s="96"/>
      <c r="K31" s="96"/>
      <c r="L31" s="96"/>
      <c r="M31" s="32"/>
      <c r="N31" s="32"/>
      <c r="P31" s="65">
        <v>12</v>
      </c>
      <c r="Q31" s="67" t="s">
        <v>34</v>
      </c>
      <c r="R31" s="68"/>
      <c r="S31" s="68"/>
      <c r="T31" s="68"/>
      <c r="U31" s="68"/>
      <c r="V31" s="127" t="s">
        <v>88</v>
      </c>
      <c r="W31" s="128"/>
      <c r="X31" s="129"/>
      <c r="Y31" s="129"/>
      <c r="Z31" s="129"/>
      <c r="AA31" s="130"/>
      <c r="AK31" s="65">
        <v>12</v>
      </c>
      <c r="AL31" s="163" t="str">
        <f>IF(X31&gt;0,IF(V31="有","OK",IF(V31="無","NG:工事有無の選択を確認してください",IF(V31="▽","NG:工事有無を選択してください"))),IF(V31="有","NG:工事費を確認してください",IF(V31="無","OK",IF(V31="▽","－"))))</f>
        <v>－</v>
      </c>
      <c r="AM31" s="164"/>
      <c r="AN31" s="164"/>
      <c r="AO31" s="164"/>
      <c r="AP31" s="164"/>
      <c r="AQ31" s="164"/>
      <c r="AR31" s="164"/>
      <c r="AS31" s="164"/>
      <c r="AT31" s="164"/>
      <c r="AU31" s="164"/>
      <c r="AV31" s="164"/>
      <c r="AW31" s="165"/>
      <c r="AY31" s="27">
        <v>10</v>
      </c>
      <c r="AZ31" s="27" t="s">
        <v>83</v>
      </c>
      <c r="BA31" s="195">
        <f>IF(V27="有",BG31,0)</f>
        <v>0</v>
      </c>
      <c r="BB31" s="195"/>
      <c r="BC31" s="195"/>
      <c r="BD31" s="195"/>
      <c r="BF31" s="27">
        <v>10</v>
      </c>
      <c r="BG31" s="196">
        <v>27820</v>
      </c>
      <c r="BH31" s="197"/>
      <c r="BI31" s="197"/>
      <c r="BJ31" s="198"/>
    </row>
    <row r="32" spans="2:62" s="8" customFormat="1" ht="14.25" customHeight="1">
      <c r="B32" s="33" t="s">
        <v>24</v>
      </c>
      <c r="C32" s="34"/>
      <c r="D32" s="33"/>
      <c r="E32" s="35"/>
      <c r="F32" s="125"/>
      <c r="G32" s="125"/>
      <c r="H32" s="125"/>
      <c r="I32" s="125"/>
      <c r="J32" s="125"/>
      <c r="K32" s="125"/>
      <c r="L32" s="125"/>
      <c r="M32" s="35"/>
      <c r="N32" s="35"/>
      <c r="P32" s="126"/>
      <c r="Q32" s="50"/>
      <c r="R32" s="51"/>
      <c r="S32" s="51"/>
      <c r="T32" s="51"/>
      <c r="U32" s="51"/>
      <c r="V32" s="54"/>
      <c r="W32" s="55"/>
      <c r="X32" s="94"/>
      <c r="Y32" s="94"/>
      <c r="Z32" s="94"/>
      <c r="AA32" s="95"/>
      <c r="AC32" s="131" t="s">
        <v>46</v>
      </c>
      <c r="AD32" s="131"/>
      <c r="AE32" s="131"/>
      <c r="AF32" s="132"/>
      <c r="AG32" s="133">
        <v>400000</v>
      </c>
      <c r="AH32" s="134"/>
      <c r="AI32" s="134"/>
      <c r="AK32" s="126"/>
      <c r="AL32" s="169"/>
      <c r="AM32" s="170"/>
      <c r="AN32" s="170"/>
      <c r="AO32" s="170"/>
      <c r="AP32" s="170"/>
      <c r="AQ32" s="170"/>
      <c r="AR32" s="170"/>
      <c r="AS32" s="170"/>
      <c r="AT32" s="170"/>
      <c r="AU32" s="170"/>
      <c r="AV32" s="170"/>
      <c r="AW32" s="171"/>
      <c r="AY32" s="27">
        <v>11</v>
      </c>
      <c r="AZ32" s="27" t="s">
        <v>84</v>
      </c>
      <c r="BA32" s="195">
        <f>IF(V29="有",BG32,0)</f>
        <v>0</v>
      </c>
      <c r="BB32" s="195"/>
      <c r="BC32" s="195"/>
      <c r="BD32" s="195"/>
      <c r="BF32" s="27">
        <v>11</v>
      </c>
      <c r="BG32" s="196">
        <v>12750</v>
      </c>
      <c r="BH32" s="197"/>
      <c r="BI32" s="197"/>
      <c r="BJ32" s="198"/>
    </row>
    <row r="33" spans="2:62" s="8" customFormat="1" ht="14.25" customHeight="1">
      <c r="B33" s="7"/>
      <c r="C33" s="7"/>
      <c r="D33" s="7"/>
      <c r="E33" s="7"/>
      <c r="H33" s="7"/>
      <c r="I33" s="7"/>
      <c r="J33" s="7"/>
      <c r="K33" s="7"/>
      <c r="L33" s="7"/>
      <c r="M33" s="7"/>
      <c r="N33" s="7"/>
      <c r="P33" s="135">
        <v>13</v>
      </c>
      <c r="Q33" s="48" t="s">
        <v>35</v>
      </c>
      <c r="R33" s="49"/>
      <c r="S33" s="49"/>
      <c r="T33" s="49"/>
      <c r="U33" s="174"/>
      <c r="V33" s="52" t="s">
        <v>50</v>
      </c>
      <c r="W33" s="53"/>
      <c r="X33" s="157"/>
      <c r="Y33" s="158"/>
      <c r="Z33" s="158"/>
      <c r="AA33" s="159"/>
      <c r="AC33" s="131"/>
      <c r="AD33" s="131"/>
      <c r="AE33" s="131"/>
      <c r="AF33" s="132"/>
      <c r="AG33" s="45"/>
      <c r="AH33" s="134"/>
      <c r="AI33" s="134"/>
      <c r="AK33" s="135">
        <v>13</v>
      </c>
      <c r="AL33" s="204" t="str">
        <f>IF(V33="▽","－",IF(AND(V13="有",X13&gt;0),"OK",IF(AND(V13="無",X13&lt;1,V33="否"),"OK","NG：本体搬入費を確認してください")))</f>
        <v>－</v>
      </c>
      <c r="AM33" s="205"/>
      <c r="AN33" s="205"/>
      <c r="AO33" s="205"/>
      <c r="AP33" s="205"/>
      <c r="AQ33" s="205"/>
      <c r="AR33" s="205"/>
      <c r="AS33" s="205"/>
      <c r="AT33" s="205"/>
      <c r="AU33" s="205"/>
      <c r="AV33" s="205"/>
      <c r="AW33" s="206"/>
      <c r="AY33" s="27">
        <v>12</v>
      </c>
      <c r="AZ33" s="27" t="s">
        <v>85</v>
      </c>
      <c r="BA33" s="195">
        <f>IF(V31="有",BG33,0)</f>
        <v>0</v>
      </c>
      <c r="BB33" s="195"/>
      <c r="BC33" s="195"/>
      <c r="BD33" s="195"/>
      <c r="BF33" s="27">
        <v>12</v>
      </c>
      <c r="BG33" s="196">
        <v>63000</v>
      </c>
      <c r="BH33" s="197"/>
      <c r="BI33" s="197"/>
      <c r="BJ33" s="198"/>
    </row>
    <row r="34" spans="2:62" s="8" customFormat="1" ht="14.25" customHeight="1" thickBot="1">
      <c r="B34" s="7" t="s">
        <v>9</v>
      </c>
      <c r="C34" s="7"/>
      <c r="D34" s="7"/>
      <c r="E34" s="7"/>
      <c r="F34" s="138"/>
      <c r="G34" s="138"/>
      <c r="H34" s="138"/>
      <c r="I34" s="138"/>
      <c r="J34" s="138"/>
      <c r="K34" s="138"/>
      <c r="L34" s="138"/>
      <c r="M34" s="7"/>
      <c r="N34" s="7"/>
      <c r="P34" s="126"/>
      <c r="Q34" s="50"/>
      <c r="R34" s="51"/>
      <c r="S34" s="51"/>
      <c r="T34" s="51"/>
      <c r="U34" s="70"/>
      <c r="V34" s="54"/>
      <c r="W34" s="55"/>
      <c r="X34" s="160"/>
      <c r="Y34" s="161"/>
      <c r="Z34" s="161"/>
      <c r="AA34" s="162"/>
      <c r="AK34" s="126"/>
      <c r="AL34" s="207"/>
      <c r="AM34" s="208"/>
      <c r="AN34" s="208"/>
      <c r="AO34" s="208"/>
      <c r="AP34" s="208"/>
      <c r="AQ34" s="208"/>
      <c r="AR34" s="208"/>
      <c r="AS34" s="208"/>
      <c r="AT34" s="208"/>
      <c r="AU34" s="208"/>
      <c r="AV34" s="208"/>
      <c r="AW34" s="209"/>
      <c r="AY34" s="27">
        <v>13</v>
      </c>
      <c r="AZ34" s="27" t="s">
        <v>86</v>
      </c>
      <c r="BA34" s="195">
        <f>IF(V33="該当",BG34,0)</f>
        <v>0</v>
      </c>
      <c r="BB34" s="195"/>
      <c r="BC34" s="195"/>
      <c r="BD34" s="195"/>
      <c r="BF34" s="27">
        <v>13</v>
      </c>
      <c r="BG34" s="196">
        <v>30000</v>
      </c>
      <c r="BH34" s="197"/>
      <c r="BI34" s="197"/>
      <c r="BJ34" s="198"/>
    </row>
    <row r="35" spans="2:62" s="8" customFormat="1" ht="14.25" customHeight="1">
      <c r="B35" s="31" t="s">
        <v>44</v>
      </c>
      <c r="C35" s="31"/>
      <c r="D35" s="31"/>
      <c r="E35" s="31"/>
      <c r="F35" s="138"/>
      <c r="G35" s="138"/>
      <c r="H35" s="138"/>
      <c r="I35" s="138"/>
      <c r="J35" s="138"/>
      <c r="K35" s="138"/>
      <c r="L35" s="138"/>
      <c r="M35" s="31"/>
      <c r="N35" s="31"/>
      <c r="O35" s="7"/>
      <c r="P35" s="135">
        <v>14</v>
      </c>
      <c r="Q35" s="140" t="s">
        <v>29</v>
      </c>
      <c r="R35" s="141"/>
      <c r="S35" s="141"/>
      <c r="T35" s="143" t="s">
        <v>50</v>
      </c>
      <c r="U35" s="145" t="s">
        <v>51</v>
      </c>
      <c r="V35" s="52" t="s">
        <v>50</v>
      </c>
      <c r="W35" s="53"/>
      <c r="X35" s="56"/>
      <c r="Y35" s="56"/>
      <c r="Z35" s="56"/>
      <c r="AA35" s="57"/>
      <c r="AC35" s="147" t="s">
        <v>47</v>
      </c>
      <c r="AD35" s="148"/>
      <c r="AE35" s="148"/>
      <c r="AF35" s="149"/>
      <c r="AG35" s="153">
        <f>ROUNDDOWN(IF(AG27&gt;=0,MIN(AG21,AG25,AG32),0),-3)/1000</f>
        <v>0</v>
      </c>
      <c r="AH35" s="154"/>
      <c r="AI35" s="175" t="s">
        <v>59</v>
      </c>
      <c r="AK35" s="135">
        <v>14</v>
      </c>
      <c r="AL35" s="188" t="str">
        <f>IF(OR(T35="▽",V35="▽"),"－",IF(OR(AND(T35=0,V35="無",X35=0),AND(T35&gt;0,V35="有",X35&gt;0)),"OK","NG：図面種類と工事費を確認してください"))</f>
        <v>－</v>
      </c>
      <c r="AM35" s="189"/>
      <c r="AN35" s="189"/>
      <c r="AO35" s="189"/>
      <c r="AP35" s="189"/>
      <c r="AQ35" s="189"/>
      <c r="AR35" s="189"/>
      <c r="AS35" s="189"/>
      <c r="AT35" s="189"/>
      <c r="AU35" s="189"/>
      <c r="AV35" s="189"/>
      <c r="AW35" s="190"/>
      <c r="AY35" s="27">
        <v>14</v>
      </c>
      <c r="AZ35" s="27" t="s">
        <v>87</v>
      </c>
      <c r="BA35" s="195">
        <f>IF(T35=1,5000,IF(T35=2,10000,IF(T35=3,15000,IF(T35=4,20000,0))))</f>
        <v>0</v>
      </c>
      <c r="BB35" s="195"/>
      <c r="BC35" s="195"/>
      <c r="BD35" s="195"/>
      <c r="BF35" s="27">
        <v>14</v>
      </c>
      <c r="BG35" s="196">
        <v>20000</v>
      </c>
      <c r="BH35" s="202"/>
      <c r="BI35" s="202"/>
      <c r="BJ35" s="203"/>
    </row>
    <row r="36" spans="2:56" s="8" customFormat="1" ht="14.25" customHeight="1" thickBot="1">
      <c r="B36" s="33" t="s">
        <v>49</v>
      </c>
      <c r="C36" s="33"/>
      <c r="D36" s="33"/>
      <c r="E36" s="33"/>
      <c r="F36" s="125"/>
      <c r="G36" s="125"/>
      <c r="H36" s="125"/>
      <c r="I36" s="125"/>
      <c r="J36" s="125"/>
      <c r="K36" s="125"/>
      <c r="L36" s="125"/>
      <c r="M36" s="125"/>
      <c r="N36" s="125"/>
      <c r="O36" s="10"/>
      <c r="P36" s="139"/>
      <c r="Q36" s="142"/>
      <c r="R36" s="112"/>
      <c r="S36" s="112"/>
      <c r="T36" s="144"/>
      <c r="U36" s="146"/>
      <c r="V36" s="101"/>
      <c r="W36" s="102"/>
      <c r="X36" s="136"/>
      <c r="Y36" s="136"/>
      <c r="Z36" s="136"/>
      <c r="AA36" s="137"/>
      <c r="AC36" s="150"/>
      <c r="AD36" s="151"/>
      <c r="AE36" s="151"/>
      <c r="AF36" s="152"/>
      <c r="AG36" s="155"/>
      <c r="AH36" s="156"/>
      <c r="AI36" s="176"/>
      <c r="AK36" s="139"/>
      <c r="AL36" s="199"/>
      <c r="AM36" s="200"/>
      <c r="AN36" s="200"/>
      <c r="AO36" s="200"/>
      <c r="AP36" s="200"/>
      <c r="AQ36" s="200"/>
      <c r="AR36" s="200"/>
      <c r="AS36" s="200"/>
      <c r="AT36" s="200"/>
      <c r="AU36" s="200"/>
      <c r="AV36" s="200"/>
      <c r="AW36" s="201"/>
      <c r="BB36" s="10"/>
      <c r="BC36" s="10"/>
      <c r="BD36" s="10"/>
    </row>
    <row r="37" spans="1:15" s="8" customFormat="1" ht="14.25" customHeight="1">
      <c r="A37" s="10"/>
      <c r="B37" s="10"/>
      <c r="C37" s="10"/>
      <c r="D37" s="10"/>
      <c r="E37" s="10"/>
      <c r="F37" s="10"/>
      <c r="G37" s="10"/>
      <c r="H37" s="10"/>
      <c r="I37" s="10"/>
      <c r="J37" s="10"/>
      <c r="K37" s="10"/>
      <c r="L37" s="10"/>
      <c r="M37" s="10"/>
      <c r="N37" s="36"/>
      <c r="O37" s="37"/>
    </row>
    <row r="38" spans="14:35" ht="14.25" customHeight="1">
      <c r="N38" s="36"/>
      <c r="O38" s="12"/>
      <c r="U38" s="8"/>
      <c r="V38" s="8"/>
      <c r="W38" s="8"/>
      <c r="X38" s="8"/>
      <c r="Y38" s="8"/>
      <c r="Z38" s="8"/>
      <c r="AA38" s="8"/>
      <c r="AB38" s="8"/>
      <c r="AC38" s="8"/>
      <c r="AD38" s="8"/>
      <c r="AE38" s="8"/>
      <c r="AF38" s="8"/>
      <c r="AG38" s="8"/>
      <c r="AH38" s="173"/>
      <c r="AI38" s="173"/>
    </row>
    <row r="39" spans="14:15" ht="14.25" customHeight="1">
      <c r="N39" s="36"/>
      <c r="O39" s="12"/>
    </row>
    <row r="40" spans="14:15" ht="14.25" customHeight="1">
      <c r="N40" s="36"/>
      <c r="O40" s="12"/>
    </row>
    <row r="41" spans="14:15" ht="14.25" customHeight="1">
      <c r="N41" s="36"/>
      <c r="O41" s="12"/>
    </row>
    <row r="42" spans="14:15" ht="14.25" customHeight="1">
      <c r="N42" s="38"/>
      <c r="O42" s="12"/>
    </row>
    <row r="43" spans="14:15" ht="14.25" customHeight="1">
      <c r="N43" s="38"/>
      <c r="O43" s="12"/>
    </row>
    <row r="44" spans="14:15" ht="14.25" customHeight="1">
      <c r="N44" s="7"/>
      <c r="O44" s="7"/>
    </row>
    <row r="46" spans="1:13" ht="14.25" customHeight="1">
      <c r="A46" s="7"/>
      <c r="B46" s="7"/>
      <c r="C46" s="7"/>
      <c r="D46" s="7"/>
      <c r="E46" s="7"/>
      <c r="F46" s="7"/>
      <c r="G46" s="7"/>
      <c r="H46" s="7"/>
      <c r="I46" s="7"/>
      <c r="J46" s="7"/>
      <c r="K46" s="7"/>
      <c r="L46" s="7"/>
      <c r="M46" s="7"/>
    </row>
    <row r="48" spans="24:27" ht="14.25" customHeight="1">
      <c r="X48" s="7"/>
      <c r="Y48" s="8"/>
      <c r="Z48" s="8"/>
      <c r="AA48" s="8"/>
    </row>
  </sheetData>
  <sheetProtection password="EB8A" sheet="1" selectLockedCells="1"/>
  <mergeCells count="146">
    <mergeCell ref="AK27:AK28"/>
    <mergeCell ref="AL27:AW28"/>
    <mergeCell ref="BA32:BD32"/>
    <mergeCell ref="BG32:BJ32"/>
    <mergeCell ref="AK29:AK30"/>
    <mergeCell ref="AL29:AW30"/>
    <mergeCell ref="BA29:BD29"/>
    <mergeCell ref="BG29:BJ29"/>
    <mergeCell ref="BA30:BD30"/>
    <mergeCell ref="AC16:AI17"/>
    <mergeCell ref="AK33:AK34"/>
    <mergeCell ref="AL33:AW34"/>
    <mergeCell ref="BA33:BD33"/>
    <mergeCell ref="BG33:BJ33"/>
    <mergeCell ref="BA34:BD34"/>
    <mergeCell ref="BG34:BJ34"/>
    <mergeCell ref="AK31:AK32"/>
    <mergeCell ref="AL31:AW32"/>
    <mergeCell ref="BA31:BD31"/>
    <mergeCell ref="AL25:AW26"/>
    <mergeCell ref="BA25:BD25"/>
    <mergeCell ref="BG25:BJ25"/>
    <mergeCell ref="BA26:BD26"/>
    <mergeCell ref="BG26:BJ26"/>
    <mergeCell ref="AK35:AK36"/>
    <mergeCell ref="AL35:AW36"/>
    <mergeCell ref="BA35:BD35"/>
    <mergeCell ref="BG35:BJ35"/>
    <mergeCell ref="BG31:BJ31"/>
    <mergeCell ref="AK23:AK24"/>
    <mergeCell ref="BA23:BD23"/>
    <mergeCell ref="BA27:BD27"/>
    <mergeCell ref="BG27:BJ27"/>
    <mergeCell ref="BA28:BD28"/>
    <mergeCell ref="BG28:BJ28"/>
    <mergeCell ref="BG23:BJ23"/>
    <mergeCell ref="BA24:BD24"/>
    <mergeCell ref="BG24:BJ24"/>
    <mergeCell ref="AK25:AK26"/>
    <mergeCell ref="AL13:AW14"/>
    <mergeCell ref="AY13:BD14"/>
    <mergeCell ref="AK15:AK16"/>
    <mergeCell ref="AL15:AW24"/>
    <mergeCell ref="AK17:AK18"/>
    <mergeCell ref="AK19:AK20"/>
    <mergeCell ref="AY20:AZ21"/>
    <mergeCell ref="BA20:BD21"/>
    <mergeCell ref="AK21:AK22"/>
    <mergeCell ref="BA22:BD22"/>
    <mergeCell ref="AY12:BD12"/>
    <mergeCell ref="AH38:AI38"/>
    <mergeCell ref="Q33:U34"/>
    <mergeCell ref="V33:W34"/>
    <mergeCell ref="AI35:AI36"/>
    <mergeCell ref="AC29:AF30"/>
    <mergeCell ref="AG29:AI30"/>
    <mergeCell ref="AC21:AF22"/>
    <mergeCell ref="AG21:AI22"/>
    <mergeCell ref="AK13:AK14"/>
    <mergeCell ref="AC35:AF36"/>
    <mergeCell ref="AG35:AH36"/>
    <mergeCell ref="F36:N36"/>
    <mergeCell ref="X33:AA34"/>
    <mergeCell ref="AL8:AW8"/>
    <mergeCell ref="AY8:BD8"/>
    <mergeCell ref="AK9:AK10"/>
    <mergeCell ref="AL9:AW12"/>
    <mergeCell ref="AY9:BD10"/>
    <mergeCell ref="AK11:AK12"/>
    <mergeCell ref="AG32:AI33"/>
    <mergeCell ref="P33:P34"/>
    <mergeCell ref="X29:AA30"/>
    <mergeCell ref="F34:L35"/>
    <mergeCell ref="P35:P36"/>
    <mergeCell ref="Q35:S36"/>
    <mergeCell ref="T35:T36"/>
    <mergeCell ref="U35:U36"/>
    <mergeCell ref="V35:W36"/>
    <mergeCell ref="X35:AA36"/>
    <mergeCell ref="F31:L32"/>
    <mergeCell ref="P31:P32"/>
    <mergeCell ref="Q31:U32"/>
    <mergeCell ref="V31:W32"/>
    <mergeCell ref="X31:AA32"/>
    <mergeCell ref="AC32:AF33"/>
    <mergeCell ref="AG25:AI26"/>
    <mergeCell ref="P27:P28"/>
    <mergeCell ref="Q27:U28"/>
    <mergeCell ref="V27:W28"/>
    <mergeCell ref="X27:AA28"/>
    <mergeCell ref="AC27:AF28"/>
    <mergeCell ref="AG27:AI28"/>
    <mergeCell ref="D28:F28"/>
    <mergeCell ref="D29:N30"/>
    <mergeCell ref="P29:P30"/>
    <mergeCell ref="Q29:U30"/>
    <mergeCell ref="V29:W30"/>
    <mergeCell ref="AC25:AF26"/>
    <mergeCell ref="X25:AA26"/>
    <mergeCell ref="P19:P20"/>
    <mergeCell ref="Q19:U20"/>
    <mergeCell ref="V19:W20"/>
    <mergeCell ref="B21:N22"/>
    <mergeCell ref="P21:P22"/>
    <mergeCell ref="Q21:U22"/>
    <mergeCell ref="V21:W22"/>
    <mergeCell ref="B15:N16"/>
    <mergeCell ref="P15:P16"/>
    <mergeCell ref="Q15:U16"/>
    <mergeCell ref="V15:W16"/>
    <mergeCell ref="X15:AA24"/>
    <mergeCell ref="P17:P18"/>
    <mergeCell ref="Q17:U18"/>
    <mergeCell ref="V17:W18"/>
    <mergeCell ref="B18:N19"/>
    <mergeCell ref="P23:P24"/>
    <mergeCell ref="Q23:U24"/>
    <mergeCell ref="V23:W24"/>
    <mergeCell ref="B24:N25"/>
    <mergeCell ref="P25:P26"/>
    <mergeCell ref="Q25:U26"/>
    <mergeCell ref="V25:W26"/>
    <mergeCell ref="P9:P10"/>
    <mergeCell ref="Q9:U10"/>
    <mergeCell ref="V9:W10"/>
    <mergeCell ref="X9:AA12"/>
    <mergeCell ref="AE9:AI9"/>
    <mergeCell ref="AE11:AI11"/>
    <mergeCell ref="AE12:AI12"/>
    <mergeCell ref="P13:P14"/>
    <mergeCell ref="Q13:U14"/>
    <mergeCell ref="V13:W14"/>
    <mergeCell ref="X13:AA14"/>
    <mergeCell ref="AC14:AI15"/>
    <mergeCell ref="A10:N12"/>
    <mergeCell ref="AE10:AI10"/>
    <mergeCell ref="P11:P12"/>
    <mergeCell ref="Q11:U12"/>
    <mergeCell ref="V11:W12"/>
    <mergeCell ref="A1:AI1"/>
    <mergeCell ref="A2:AI2"/>
    <mergeCell ref="P5:AI6"/>
    <mergeCell ref="Q8:U8"/>
    <mergeCell ref="V8:W8"/>
    <mergeCell ref="X8:AA8"/>
    <mergeCell ref="AC8:AI8"/>
  </mergeCells>
  <conditionalFormatting sqref="AC9:AC12">
    <cfRule type="expression" priority="6" dxfId="1" stopIfTrue="1">
      <formula>IF(COUNTIF($AC$9:$AC$12,"✔")=0,TRUE,FALSE)</formula>
    </cfRule>
  </conditionalFormatting>
  <conditionalFormatting sqref="X9:AA32 X35 AG29 AD3 AF3 AH3 D28 D29 F31 F34 F36">
    <cfRule type="cellIs" priority="2" dxfId="1" operator="equal" stopIfTrue="1">
      <formula>""</formula>
    </cfRule>
  </conditionalFormatting>
  <conditionalFormatting sqref="V9:W36 T35">
    <cfRule type="containsText" priority="1" dxfId="0" operator="containsText" stopIfTrue="1" text="▽">
      <formula>NOT(ISERROR(SEARCH("▽",T9)))</formula>
    </cfRule>
  </conditionalFormatting>
  <dataValidations count="4">
    <dataValidation type="list" allowBlank="1" showInputMessage="1" showErrorMessage="1" sqref="T35:T36">
      <formula1>"▽,0,１,２,３,４,"</formula1>
    </dataValidation>
    <dataValidation type="list" allowBlank="1" showInputMessage="1" showErrorMessage="1" sqref="V33">
      <formula1>"▽,否,該当"</formula1>
    </dataValidation>
    <dataValidation type="list" allowBlank="1" showInputMessage="1" showErrorMessage="1" sqref="V29 V11 V13 V15 V17 V19 V21 V23 V25 V27 V31 V35 V9">
      <formula1>"▽,有,無"</formula1>
    </dataValidation>
    <dataValidation type="list" allowBlank="1" showInputMessage="1" showErrorMessage="1" sqref="AC9:AC12">
      <formula1>IF(COUNTIF($AC$9:$AC$12,"✔"),$BF$9,$BF$9:$BF$10)</formula1>
    </dataValidation>
  </dataValidations>
  <printOptions horizontalCentered="1"/>
  <pageMargins left="0.3937007874015748" right="0.1968503937007874" top="0.984251968503937" bottom="0" header="0.1968503937007874" footer="0"/>
  <pageSetup horizontalDpi="600" verticalDpi="600" orientation="landscape" paperSize="9" r:id="rId1"/>
  <headerFooter>
    <oddHeader>&amp;L（様式V21）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2021-03-25T08:42:12Z</dcterms:created>
  <dcterms:modified xsi:type="dcterms:W3CDTF">2021-03-25T08:44:18Z</dcterms:modified>
  <cp:category/>
  <cp:version/>
  <cp:contentType/>
  <cp:contentStatus/>
</cp:coreProperties>
</file>